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rey\Nextcloud2\2024-2025\Maquettes 24-25\"/>
    </mc:Choice>
  </mc:AlternateContent>
  <xr:revisionPtr revIDLastSave="0" documentId="8_{D90C9AA2-8975-45E5-A8B5-AEA1E87CA496}" xr6:coauthVersionLast="47" xr6:coauthVersionMax="47" xr10:uidLastSave="{00000000-0000-0000-0000-000000000000}"/>
  <bookViews>
    <workbookView xWindow="-108" yWindow="-108" windowWidth="30936" windowHeight="16776" activeTab="3" xr2:uid="{1153F724-2E8F-46B0-9E66-7C86E4004895}"/>
  </bookViews>
  <sheets>
    <sheet name="L1-L3 Informatique gén" sheetId="5" r:id="rId1"/>
    <sheet name="L1-L3 double licence Info-Bio" sheetId="4" r:id="rId2"/>
    <sheet name="L1-L3 DL Info-Japon" sheetId="3" r:id="rId3"/>
    <sheet name="L1-L3 double licence Info-Maths" sheetId="2" r:id="rId4"/>
    <sheet name="L3 ENS Paris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7" i="5" l="1"/>
  <c r="I177" i="5"/>
  <c r="H177" i="5"/>
  <c r="G177" i="5"/>
  <c r="F142" i="5"/>
  <c r="E142" i="5"/>
  <c r="J140" i="5"/>
  <c r="J142" i="5" s="1"/>
  <c r="G140" i="5"/>
  <c r="H138" i="5"/>
  <c r="G138" i="5"/>
  <c r="I130" i="5"/>
  <c r="I142" i="5" s="1"/>
  <c r="H130" i="5"/>
  <c r="G130" i="5"/>
  <c r="F118" i="5"/>
  <c r="E118" i="5"/>
  <c r="I116" i="5"/>
  <c r="H113" i="5"/>
  <c r="G113" i="5"/>
  <c r="I110" i="5"/>
  <c r="J108" i="5"/>
  <c r="G108" i="5"/>
  <c r="J106" i="5"/>
  <c r="H106" i="5"/>
  <c r="G106" i="5"/>
  <c r="H104" i="5"/>
  <c r="H118" i="5" s="1"/>
  <c r="G104" i="5"/>
  <c r="F92" i="5"/>
  <c r="E92" i="5"/>
  <c r="I90" i="5"/>
  <c r="I92" i="5" s="1"/>
  <c r="H87" i="5"/>
  <c r="G87" i="5"/>
  <c r="J84" i="5"/>
  <c r="G84" i="5"/>
  <c r="G82" i="5"/>
  <c r="I80" i="5"/>
  <c r="J78" i="5"/>
  <c r="H78" i="5"/>
  <c r="G78" i="5"/>
  <c r="J66" i="5"/>
  <c r="I66" i="5"/>
  <c r="H66" i="5"/>
  <c r="G66" i="5"/>
  <c r="F66" i="5"/>
  <c r="E66" i="5"/>
  <c r="J38" i="5"/>
  <c r="I38" i="5"/>
  <c r="H38" i="5"/>
  <c r="G38" i="5"/>
  <c r="F38" i="5"/>
  <c r="E38" i="5"/>
  <c r="J196" i="4"/>
  <c r="I196" i="4"/>
  <c r="H196" i="4"/>
  <c r="G196" i="4"/>
  <c r="J162" i="4"/>
  <c r="I162" i="4"/>
  <c r="H162" i="4"/>
  <c r="G162" i="4"/>
  <c r="J131" i="4"/>
  <c r="I131" i="4"/>
  <c r="H131" i="4"/>
  <c r="G131" i="4"/>
  <c r="J99" i="4"/>
  <c r="I99" i="4"/>
  <c r="H99" i="4"/>
  <c r="G99" i="4"/>
  <c r="J72" i="4"/>
  <c r="I72" i="4"/>
  <c r="H72" i="4"/>
  <c r="G72" i="4"/>
  <c r="J43" i="4"/>
  <c r="I43" i="4"/>
  <c r="H43" i="4"/>
  <c r="G43" i="4"/>
  <c r="J165" i="3"/>
  <c r="I165" i="3"/>
  <c r="H165" i="3"/>
  <c r="G165" i="3"/>
  <c r="E165" i="3"/>
  <c r="J132" i="3"/>
  <c r="I132" i="3"/>
  <c r="H132" i="3"/>
  <c r="G132" i="3"/>
  <c r="F132" i="3"/>
  <c r="E132" i="3"/>
  <c r="J103" i="3"/>
  <c r="I103" i="3"/>
  <c r="H103" i="3"/>
  <c r="G103" i="3"/>
  <c r="F103" i="3"/>
  <c r="E103" i="3"/>
  <c r="J74" i="3"/>
  <c r="H74" i="3"/>
  <c r="G74" i="3"/>
  <c r="F74" i="3"/>
  <c r="E74" i="3"/>
  <c r="J44" i="3"/>
  <c r="I44" i="3"/>
  <c r="H44" i="3"/>
  <c r="G44" i="3"/>
  <c r="F44" i="3"/>
  <c r="E44" i="3"/>
  <c r="J179" i="2"/>
  <c r="I179" i="2"/>
  <c r="H179" i="2"/>
  <c r="G179" i="2"/>
  <c r="F179" i="2"/>
  <c r="E179" i="2"/>
  <c r="J138" i="2"/>
  <c r="I138" i="2"/>
  <c r="H138" i="2"/>
  <c r="G138" i="2"/>
  <c r="F138" i="2"/>
  <c r="E138" i="2"/>
  <c r="J111" i="2"/>
  <c r="I111" i="2"/>
  <c r="H111" i="2"/>
  <c r="G111" i="2"/>
  <c r="F111" i="2"/>
  <c r="E111" i="2"/>
  <c r="J88" i="2"/>
  <c r="I88" i="2"/>
  <c r="H88" i="2"/>
  <c r="G88" i="2"/>
  <c r="F88" i="2"/>
  <c r="E88" i="2"/>
  <c r="J63" i="2"/>
  <c r="I63" i="2"/>
  <c r="H63" i="2"/>
  <c r="G63" i="2"/>
  <c r="F63" i="2"/>
  <c r="E63" i="2"/>
  <c r="J37" i="2"/>
  <c r="I37" i="2"/>
  <c r="H37" i="2"/>
  <c r="G37" i="2"/>
  <c r="F37" i="2"/>
  <c r="E37" i="2"/>
  <c r="J29" i="2"/>
  <c r="F64" i="1"/>
  <c r="E64" i="1"/>
  <c r="H31" i="1"/>
  <c r="G31" i="1"/>
  <c r="J118" i="5" l="1"/>
  <c r="G118" i="5"/>
  <c r="I118" i="5"/>
  <c r="H142" i="5"/>
  <c r="G92" i="5"/>
  <c r="J40" i="5"/>
  <c r="J92" i="5"/>
  <c r="J94" i="5" s="1"/>
  <c r="G142" i="5"/>
  <c r="J144" i="5" s="1"/>
  <c r="J179" i="5"/>
  <c r="J68" i="5"/>
  <c r="H92" i="5"/>
  <c r="J120" i="5"/>
  <c r="J101" i="4"/>
  <c r="J200" i="4" s="1"/>
  <c r="J198" i="4"/>
  <c r="J133" i="4"/>
  <c r="J164" i="4"/>
  <c r="J74" i="4"/>
  <c r="J45" i="4"/>
  <c r="J181" i="2"/>
  <c r="J140" i="2"/>
  <c r="J90" i="2"/>
  <c r="J113" i="2"/>
  <c r="J65" i="2"/>
  <c r="J39" i="2"/>
  <c r="J184" i="2"/>
  <c r="J18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19" authorId="0" shapeId="0" xr:uid="{B5EF0594-6100-4058-8A0B-7BE61D3D81A1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  <comment ref="L47" authorId="0" shapeId="0" xr:uid="{2ABF9729-F0ED-48C6-88CF-2CAFD24D86CC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  <comment ref="L75" authorId="0" shapeId="0" xr:uid="{6C2CA69A-2DED-4A02-8F72-756CB36F5005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  <comment ref="L101" authorId="0" shapeId="0" xr:uid="{40D57A8F-7D03-4A27-9C4A-1F3D7BD648B9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  <comment ref="L127" authorId="0" shapeId="0" xr:uid="{04843D32-44EB-40B7-8B9B-DAF83B11B864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  <comment ref="L151" authorId="0" shapeId="0" xr:uid="{DCC09CB2-F3ED-45A0-9889-87CB945851F2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19" authorId="0" shapeId="0" xr:uid="{9E6C73AA-93F9-49F9-8431-34458F116B46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  <comment ref="L52" authorId="0" shapeId="0" xr:uid="{7B7958E4-EBA7-4AE5-B124-7A57D4633BB4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  <comment ref="L81" authorId="0" shapeId="0" xr:uid="{45289176-87CA-4C0F-8516-DBAAA472BCA1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  <comment ref="L108" authorId="0" shapeId="0" xr:uid="{49F410E6-3D93-4EE4-BCED-4E1F49023424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  <comment ref="L140" authorId="0" shapeId="0" xr:uid="{C2CB04B8-218A-492A-8A3C-9B8DCAB72582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  <comment ref="L171" authorId="0" shapeId="0" xr:uid="{8E5A40DE-076C-4F49-A0E5-2721557E29BB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19" authorId="0" shapeId="0" xr:uid="{91096897-E263-4D67-8454-C48804F4DA8D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  <comment ref="L53" authorId="0" shapeId="0" xr:uid="{B6BFBD57-F5AD-4158-9EAF-A8446C8E8A68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  <comment ref="L83" authorId="0" shapeId="0" xr:uid="{BE71C006-4E09-4D4A-B63D-06BC86EC968D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  <comment ref="L112" authorId="0" shapeId="0" xr:uid="{BACE6C7F-51AA-4A48-8F51-AF7415D1BC99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  <comment ref="L141" authorId="0" shapeId="0" xr:uid="{35F13CEF-5742-4E7D-87B5-582CFAB10A4B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  <comment ref="L174" authorId="0" shapeId="0" xr:uid="{96FCE625-5592-4CBF-A7B3-908165E8C1F1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19" authorId="0" shapeId="0" xr:uid="{AAAD321F-F12A-4BD8-B89D-5377D8557976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  <comment ref="L46" authorId="0" shapeId="0" xr:uid="{955497CA-4AE9-459E-B3F4-DF499B35D44C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  <comment ref="L72" authorId="0" shapeId="0" xr:uid="{5A03DEF9-0583-4348-92D1-376009285230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  <comment ref="L97" authorId="0" shapeId="0" xr:uid="{D8AFAA48-0B26-4C6D-A0D0-CDCEA1471731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  <comment ref="L120" authorId="0" shapeId="0" xr:uid="{D0A42102-6E36-43CF-AD28-F3A05F85499C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  <comment ref="L147" authorId="0" shapeId="0" xr:uid="{D17147A5-11F0-45BC-97A6-950F973BC47F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8" authorId="0" shapeId="0" xr:uid="{E9B96824-2D23-4BB6-A1CC-B640E2D8C69F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  <comment ref="K40" authorId="0" shapeId="0" xr:uid="{E5620CD1-F881-4643-91F2-5C8470E9EFC9}">
      <text>
        <r>
          <rPr>
            <sz val="11"/>
            <color rgb="FF000000"/>
            <rFont val="Calibri"/>
            <family val="2"/>
          </rPr>
          <t xml:space="preserve">Cocher la colonne correspondante avec la lettre "x"
</t>
        </r>
      </text>
    </comment>
  </commentList>
</comments>
</file>

<file path=xl/sharedStrings.xml><?xml version="1.0" encoding="utf-8"?>
<sst xmlns="http://schemas.openxmlformats.org/spreadsheetml/2006/main" count="2543" uniqueCount="598">
  <si>
    <r>
      <t>Maquette MCCC</t>
    </r>
    <r>
      <rPr>
        <b/>
        <sz val="10"/>
        <color rgb="FF7030A0"/>
        <rFont val="Calibri"/>
        <family val="2"/>
      </rPr>
      <t xml:space="preserve"> (Département de l'offre de formation)</t>
    </r>
  </si>
  <si>
    <t>Complété par la DEFI et vérifié par l'équipe pédagogique</t>
  </si>
  <si>
    <r>
      <t xml:space="preserve">Mention : </t>
    </r>
    <r>
      <rPr>
        <b/>
        <sz val="11"/>
        <color rgb="FF000000"/>
        <rFont val="Calibri"/>
        <family val="2"/>
      </rPr>
      <t>Licence Informatique</t>
    </r>
  </si>
  <si>
    <t>Code Diplôme :</t>
  </si>
  <si>
    <t>LGIF6</t>
  </si>
  <si>
    <r>
      <t xml:space="preserve">Responsable : </t>
    </r>
    <r>
      <rPr>
        <b/>
        <sz val="11"/>
        <color rgb="FF000000"/>
        <rFont val="Calibri"/>
        <family val="2"/>
      </rPr>
      <t>Dominique Poulalhon</t>
    </r>
  </si>
  <si>
    <t>Code étape :</t>
  </si>
  <si>
    <t>LGIF63</t>
  </si>
  <si>
    <r>
      <t xml:space="preserve">Parcours : </t>
    </r>
    <r>
      <rPr>
        <b/>
        <sz val="11"/>
        <color rgb="FF000000"/>
        <rFont val="Calibri"/>
        <family val="2"/>
      </rPr>
      <t>Formation interuniversitaire en informatique ENS Paris (L3)</t>
    </r>
  </si>
  <si>
    <t>Régime (Fi, FP, FA) :</t>
  </si>
  <si>
    <r>
      <t xml:space="preserve">Responsable : </t>
    </r>
    <r>
      <rPr>
        <b/>
        <sz val="11"/>
        <color rgb="FF000000"/>
        <rFont val="Calibri"/>
        <family val="2"/>
      </rPr>
      <t>Pierre Senellart</t>
    </r>
  </si>
  <si>
    <t>Référent Apogée :</t>
  </si>
  <si>
    <t>Gestionnaire scol :</t>
  </si>
  <si>
    <t>Semestre 5</t>
  </si>
  <si>
    <t>Ancien code Apogée</t>
  </si>
  <si>
    <t>Code Apogée</t>
  </si>
  <si>
    <t>Nature</t>
  </si>
  <si>
    <t>Intitulé</t>
  </si>
  <si>
    <t>ECTS</t>
  </si>
  <si>
    <t>Coeff</t>
  </si>
  <si>
    <t>Heures étudiant</t>
  </si>
  <si>
    <t>Modalités de contrôle de connaissance</t>
  </si>
  <si>
    <t>1ère session</t>
  </si>
  <si>
    <t>2nde session</t>
  </si>
  <si>
    <t>H CM</t>
  </si>
  <si>
    <t>H TD</t>
  </si>
  <si>
    <t>H CMTD</t>
  </si>
  <si>
    <t>H TP</t>
  </si>
  <si>
    <t>Type de contrôle</t>
  </si>
  <si>
    <t>Type d'épreuve si examen terminal</t>
  </si>
  <si>
    <t>2nde chance intégrée (licences) O/N</t>
  </si>
  <si>
    <t>Type d'épreuve</t>
  </si>
  <si>
    <t>CCI</t>
  </si>
  <si>
    <t>CET</t>
  </si>
  <si>
    <t>ET</t>
  </si>
  <si>
    <t>Bloc</t>
  </si>
  <si>
    <t>Bloc académique (choisir 27 Ects)</t>
  </si>
  <si>
    <t>UE 1</t>
  </si>
  <si>
    <t>Algorithmique et programmation</t>
  </si>
  <si>
    <t>x</t>
  </si>
  <si>
    <t>E</t>
  </si>
  <si>
    <t>N</t>
  </si>
  <si>
    <t>E/0</t>
  </si>
  <si>
    <t>UE 2</t>
  </si>
  <si>
    <t>Langages de programmation et compilation</t>
  </si>
  <si>
    <t>E/projet</t>
  </si>
  <si>
    <t>UE 3</t>
  </si>
  <si>
    <t>Langages formels, calculabilité et complexité</t>
  </si>
  <si>
    <t>UE 4</t>
  </si>
  <si>
    <t>Système digital : de l’algorithme au circuit</t>
  </si>
  <si>
    <t>UE 5</t>
  </si>
  <si>
    <t>Structures et algorithmes aléatoires</t>
  </si>
  <si>
    <t>TOTAL</t>
  </si>
  <si>
    <t>Semestre 6</t>
  </si>
  <si>
    <t>Bloc stage</t>
  </si>
  <si>
    <t>Stage de recherche</t>
  </si>
  <si>
    <t>X</t>
  </si>
  <si>
    <t>E/O</t>
  </si>
  <si>
    <t>Bloc académique (choisir 21 Ects)</t>
  </si>
  <si>
    <t>Systèmes d’exploitation</t>
  </si>
  <si>
    <t>Bases de données</t>
  </si>
  <si>
    <t>E/machine</t>
  </si>
  <si>
    <t>O</t>
  </si>
  <si>
    <t>Informatique scientifique par la pratique</t>
  </si>
  <si>
    <t>projet</t>
  </si>
  <si>
    <t>Initiation à la cryptologie</t>
  </si>
  <si>
    <t>UE 6</t>
  </si>
  <si>
    <t>Lambda calcul</t>
  </si>
  <si>
    <t>UE 7</t>
  </si>
  <si>
    <t>Sémantique et application à la vérification de programmes</t>
  </si>
  <si>
    <t>UE 8</t>
  </si>
  <si>
    <t>Théorie de l'Information et codage</t>
  </si>
  <si>
    <t>UE 9</t>
  </si>
  <si>
    <t>Apprentissage statistique</t>
  </si>
  <si>
    <t>UE 10</t>
  </si>
  <si>
    <t>Groupe de lecture</t>
  </si>
  <si>
    <t>LGIF4</t>
  </si>
  <si>
    <t>Responsable : Guilaume MALOD</t>
  </si>
  <si>
    <t>LGIF43</t>
  </si>
  <si>
    <t>Parcours : Double licence Informatique-Mathématiques</t>
  </si>
  <si>
    <t>Responsable : Anne Micheli et G. Malod (L1)/. Micheli et R. Brasca (L2)/M. Picantin et O. Brunat (L3)</t>
  </si>
  <si>
    <t>Semestre 1</t>
  </si>
  <si>
    <t>Note Seuil</t>
  </si>
  <si>
    <t>IF41B010</t>
  </si>
  <si>
    <t>Bloc Informatique</t>
  </si>
  <si>
    <t>IF41C010</t>
  </si>
  <si>
    <t>CHOIX</t>
  </si>
  <si>
    <t>Initiation à la programmation (choix UE 1 ou UE 6)</t>
  </si>
  <si>
    <t>IF41U010</t>
  </si>
  <si>
    <t>Initiation à la programmation 1</t>
  </si>
  <si>
    <t>IF11Y010</t>
  </si>
  <si>
    <t>ecue</t>
  </si>
  <si>
    <t>IF41U060</t>
  </si>
  <si>
    <t>Initiation à la programmation – NSI</t>
  </si>
  <si>
    <t>IF11Y040</t>
  </si>
  <si>
    <t>Initiation à  Java</t>
  </si>
  <si>
    <t>IF11Y050</t>
  </si>
  <si>
    <t>Initiation à la programmation fonctionnelle</t>
  </si>
  <si>
    <t>IF41U020</t>
  </si>
  <si>
    <t>Principes de fonctionnement des machines binaires</t>
  </si>
  <si>
    <t>IF11Y020</t>
  </si>
  <si>
    <t>IF41U030</t>
  </si>
  <si>
    <t>Introduction aux systèmes d’exploitation</t>
  </si>
  <si>
    <t>IF11Y030</t>
  </si>
  <si>
    <t>machine</t>
  </si>
  <si>
    <t>IF41B020</t>
  </si>
  <si>
    <t>Bloc Mathématiques</t>
  </si>
  <si>
    <t>IF41U040</t>
  </si>
  <si>
    <t>Algèbre et analyse élémentaires I</t>
  </si>
  <si>
    <t>MT11Y010</t>
  </si>
  <si>
    <t>Mathématiques 1</t>
  </si>
  <si>
    <t>IF41U050</t>
  </si>
  <si>
    <t>UE 5</t>
  </si>
  <si>
    <t>Raisonnement mathématique I</t>
  </si>
  <si>
    <t>MT11Y020</t>
  </si>
  <si>
    <t>Semestre 2</t>
  </si>
  <si>
    <t>IF42B010</t>
  </si>
  <si>
    <t>IF42U010</t>
  </si>
  <si>
    <t>Initiation à la programmation 2</t>
  </si>
  <si>
    <t>IF12Y010</t>
  </si>
  <si>
    <t>IF42U020</t>
  </si>
  <si>
    <t>Concepts informatiques</t>
  </si>
  <si>
    <t>IF12Y020</t>
  </si>
  <si>
    <t>IF42U030</t>
  </si>
  <si>
    <t>Internet et outils (Choix 1 ECUE)</t>
  </si>
  <si>
    <t>IF12Y030</t>
  </si>
  <si>
    <t>Internet et outils</t>
  </si>
  <si>
    <t>IF12Y050</t>
  </si>
  <si>
    <t>Programmation fonctionnelle pour le web</t>
  </si>
  <si>
    <t>IF42B020</t>
  </si>
  <si>
    <t>Bloc Autres</t>
  </si>
  <si>
    <t>IF42U040</t>
  </si>
  <si>
    <t>Algèbre 2</t>
  </si>
  <si>
    <t>MT12Y010</t>
  </si>
  <si>
    <t>IF42U050</t>
  </si>
  <si>
    <t>Analyse 2</t>
  </si>
  <si>
    <t>MT12Y020</t>
  </si>
  <si>
    <t>IF42U060</t>
  </si>
  <si>
    <t>SPELL (anglais)</t>
  </si>
  <si>
    <t>ELC2B010</t>
  </si>
  <si>
    <t>Semestre 3</t>
  </si>
  <si>
    <t>IF43U010</t>
  </si>
  <si>
    <t>Programmation orientée objet</t>
  </si>
  <si>
    <t>IF13Y010</t>
  </si>
  <si>
    <t>IF43U020</t>
  </si>
  <si>
    <t>Automates et analyse lexicale</t>
  </si>
  <si>
    <t>IF13Y030</t>
  </si>
  <si>
    <t>IF43U030</t>
  </si>
  <si>
    <t>Pré-Pro 2 : Conduite de projet</t>
  </si>
  <si>
    <t>IF13Y040</t>
  </si>
  <si>
    <t>IF43U040</t>
  </si>
  <si>
    <t>Algèbre 3</t>
  </si>
  <si>
    <t>MT13Y010</t>
  </si>
  <si>
    <t>IF43U050</t>
  </si>
  <si>
    <t>Analyse 3</t>
  </si>
  <si>
    <t>MT13Y020</t>
  </si>
  <si>
    <t>IF43U060</t>
  </si>
  <si>
    <t>Anglais</t>
  </si>
  <si>
    <t>ELA3E040</t>
  </si>
  <si>
    <t>Semestre 4</t>
  </si>
  <si>
    <t>IF44U010</t>
  </si>
  <si>
    <t>Projet de programmation</t>
  </si>
  <si>
    <t>IF14Y010</t>
  </si>
  <si>
    <t>IF44U020</t>
  </si>
  <si>
    <t>Éléments d’algorithmique 2</t>
  </si>
  <si>
    <t>IF14Y020</t>
  </si>
  <si>
    <t>IF44U030</t>
  </si>
  <si>
    <t>Langage C</t>
  </si>
  <si>
    <t>IF14Y030</t>
  </si>
  <si>
    <t>IF44U040</t>
  </si>
  <si>
    <t>Algèbre et Analyse</t>
  </si>
  <si>
    <t>MT14Y010</t>
  </si>
  <si>
    <t>IF44U050</t>
  </si>
  <si>
    <t>Préprofessionalisation</t>
  </si>
  <si>
    <t>MT14Y040</t>
  </si>
  <si>
    <t>IF45B010</t>
  </si>
  <si>
    <t>IF45U010</t>
  </si>
  <si>
    <t>Algorithmique</t>
  </si>
  <si>
    <t>IF15Y010</t>
  </si>
  <si>
    <t>LGIF13</t>
  </si>
  <si>
    <t>IF45C010</t>
  </si>
  <si>
    <t>Choix UE 2 ou UE 6</t>
  </si>
  <si>
    <t>IF45U020</t>
  </si>
  <si>
    <t>IF15Y020</t>
  </si>
  <si>
    <t>IF45C020</t>
  </si>
  <si>
    <t>UE3</t>
  </si>
  <si>
    <t>Programmation fonctionnelle</t>
  </si>
  <si>
    <t>IF15Y030</t>
  </si>
  <si>
    <t>IF15Y060</t>
  </si>
  <si>
    <t>Projet en programmation fonctionnelle</t>
  </si>
  <si>
    <t>-</t>
  </si>
  <si>
    <t>IF45B020</t>
  </si>
  <si>
    <t>IF45U040</t>
  </si>
  <si>
    <t>Algèbre</t>
  </si>
  <si>
    <t>MT35Y010</t>
  </si>
  <si>
    <t>IF45U050</t>
  </si>
  <si>
    <t>Analyse</t>
  </si>
  <si>
    <t>MT15Y020</t>
  </si>
  <si>
    <t>Calcul différentiel et topologie</t>
  </si>
  <si>
    <t>ELA5U090</t>
  </si>
  <si>
    <t>Anglais de spécialité</t>
  </si>
  <si>
    <t>ELA5E090</t>
  </si>
  <si>
    <t>IF46B010</t>
  </si>
  <si>
    <t>IF46U020</t>
  </si>
  <si>
    <t>Logique</t>
  </si>
  <si>
    <t>MT16Y040</t>
  </si>
  <si>
    <t>IF46C010</t>
  </si>
  <si>
    <t>Options Informatique (2 UE : UE 2 à UE 6)</t>
  </si>
  <si>
    <t>IF46U030</t>
  </si>
  <si>
    <t>Programmation réseaux</t>
  </si>
  <si>
    <t>IF16Y010</t>
  </si>
  <si>
    <t>IF46U040</t>
  </si>
  <si>
    <t>IF16Y020</t>
  </si>
  <si>
    <t>IF46U050</t>
  </si>
  <si>
    <t>Grammaires et analyse syntaxique</t>
  </si>
  <si>
    <t>IF16Y030</t>
  </si>
  <si>
    <t>IF46B020</t>
  </si>
  <si>
    <t>IF46C020</t>
  </si>
  <si>
    <t>Option Math-info (6 ECTS autres que les UE 2 à 6 déjà validées)</t>
  </si>
  <si>
    <t>MA16Y010</t>
  </si>
  <si>
    <t>Optimisation</t>
  </si>
  <si>
    <t>MA16Y020</t>
  </si>
  <si>
    <t>Statistiques et simulations probabilistes</t>
  </si>
  <si>
    <t>MT14Y030</t>
  </si>
  <si>
    <t>Mathématiques discrètes</t>
  </si>
  <si>
    <t>MT16Y100</t>
  </si>
  <si>
    <t>Équations différentielles</t>
  </si>
  <si>
    <t xml:space="preserve"> IF16Y040</t>
  </si>
  <si>
    <t>Introduction au génie logiciel</t>
  </si>
  <si>
    <t>IF16Y050</t>
  </si>
  <si>
    <t>Langages de script</t>
  </si>
  <si>
    <t>IF16Y070</t>
  </si>
  <si>
    <t>Machines virtuelles</t>
  </si>
  <si>
    <t>IF16Y080</t>
  </si>
  <si>
    <t>Programmation efficace</t>
  </si>
  <si>
    <t>IF16Y090</t>
  </si>
  <si>
    <t>Programmation web</t>
  </si>
  <si>
    <t>IF16Y100</t>
  </si>
  <si>
    <t>Sécurité informatique</t>
  </si>
  <si>
    <t>IF16Y140</t>
  </si>
  <si>
    <t>Cryptographie</t>
  </si>
  <si>
    <t>IF46U060</t>
  </si>
  <si>
    <t>Projet mathématiques-Informatique</t>
  </si>
  <si>
    <t>MT16Y080</t>
  </si>
  <si>
    <t>IF46U070</t>
  </si>
  <si>
    <t>Algèbre II</t>
  </si>
  <si>
    <t>MT16Y030</t>
  </si>
  <si>
    <r>
      <rPr>
        <b/>
        <sz val="16"/>
        <color rgb="FF7030A0"/>
        <rFont val="Calibri"/>
        <family val="2"/>
      </rPr>
      <t>Maquette MCCC</t>
    </r>
    <r>
      <rPr>
        <b/>
        <sz val="10"/>
        <color rgb="FF7030A0"/>
        <rFont val="Calibri"/>
        <family val="2"/>
      </rPr>
      <t xml:space="preserve"> (Département de l'offre de formation)</t>
    </r>
  </si>
  <si>
    <r>
      <rPr>
        <b/>
        <sz val="11"/>
        <color rgb="FF7030A0"/>
        <rFont val="Calibri"/>
        <family val="2"/>
      </rPr>
      <t xml:space="preserve">Mention : </t>
    </r>
    <r>
      <rPr>
        <b/>
        <sz val="11"/>
        <rFont val="Calibri"/>
        <family val="2"/>
      </rPr>
      <t>Licence Informatique</t>
    </r>
  </si>
  <si>
    <t xml:space="preserve">Code Diplôme : </t>
  </si>
  <si>
    <t>LGIF3</t>
  </si>
  <si>
    <t>Responsable : Dominique Poulalhon</t>
  </si>
  <si>
    <t>LGIF31/2/3</t>
  </si>
  <si>
    <t>Parcours : Double licence Japonais-Informatique</t>
  </si>
  <si>
    <t>FI</t>
  </si>
  <si>
    <t xml:space="preserve">Référent Apogée : </t>
  </si>
  <si>
    <t xml:space="preserve">Intitulé </t>
  </si>
  <si>
    <t>Note seuil</t>
  </si>
  <si>
    <t>IF31B010</t>
  </si>
  <si>
    <t>IF31C010</t>
  </si>
  <si>
    <t>IF31U010</t>
  </si>
  <si>
    <t>IF31U080</t>
  </si>
  <si>
    <t>Initiation à la programmation -NSI</t>
  </si>
  <si>
    <t>IF31U020</t>
  </si>
  <si>
    <t>IF31U030</t>
  </si>
  <si>
    <t>IF31B020</t>
  </si>
  <si>
    <t>Bloc Japonais</t>
  </si>
  <si>
    <t>IF31U040</t>
  </si>
  <si>
    <t>Japonais niveau débutant bloc fondamental 1</t>
  </si>
  <si>
    <t>LCK1Y010</t>
  </si>
  <si>
    <t>Stage d'initiation à l'écriture (0 ECTS)</t>
  </si>
  <si>
    <t>LCK1Y020</t>
  </si>
  <si>
    <t xml:space="preserve">Grammaire </t>
  </si>
  <si>
    <t>40%/60%</t>
  </si>
  <si>
    <t>LCK1Y030</t>
  </si>
  <si>
    <t>Expression écrite</t>
  </si>
  <si>
    <t>IF31U050</t>
  </si>
  <si>
    <t>Japonais niveau débutant bloc fondamental 2</t>
  </si>
  <si>
    <t>LCK1Y040</t>
  </si>
  <si>
    <t>Lexicographie et Kanji</t>
  </si>
  <si>
    <t>LCK1Y050</t>
  </si>
  <si>
    <t>Compréhension orale</t>
  </si>
  <si>
    <t>IF31U060</t>
  </si>
  <si>
    <t>Civilisation japonaise bloc fondamental 1</t>
  </si>
  <si>
    <t>LCK1Y080</t>
  </si>
  <si>
    <t>Histoire du XXe siècle</t>
  </si>
  <si>
    <t>IF31U070</t>
  </si>
  <si>
    <t>Civilisation de l'Asie Orientale 1</t>
  </si>
  <si>
    <t>LCH1Y110</t>
  </si>
  <si>
    <t>Géographie de l'Asie Orientale</t>
  </si>
  <si>
    <t>50%/50%</t>
  </si>
  <si>
    <t>IF32B010</t>
  </si>
  <si>
    <t>IF32U010</t>
  </si>
  <si>
    <t>IF32U020</t>
  </si>
  <si>
    <t>IF32U030</t>
  </si>
  <si>
    <t>IF12Y040</t>
  </si>
  <si>
    <t>IF32B020</t>
  </si>
  <si>
    <t>IF32U040</t>
  </si>
  <si>
    <t>Japonais niveau débutant bloc fondamental 3</t>
  </si>
  <si>
    <t>LCK2Y010</t>
  </si>
  <si>
    <t>LCK2Y020</t>
  </si>
  <si>
    <t>IF32U050</t>
  </si>
  <si>
    <t>Japonais niveau débutant bloc fondamental 4</t>
  </si>
  <si>
    <t>LCK2Y030</t>
  </si>
  <si>
    <t>LCK2Y040</t>
  </si>
  <si>
    <t>IF32U060</t>
  </si>
  <si>
    <t>Civilisation japonaise bloc fondamental 2</t>
  </si>
  <si>
    <t>LCK2Y050</t>
  </si>
  <si>
    <t>Société 1</t>
  </si>
  <si>
    <t>IF32U070</t>
  </si>
  <si>
    <t>Civilisation japonaise : approfondissement 1 (Choix 1 ECUE)</t>
  </si>
  <si>
    <t>LCK2Y110</t>
  </si>
  <si>
    <t>Monde du travail</t>
  </si>
  <si>
    <t>IF33B010</t>
  </si>
  <si>
    <t>IF33U010</t>
  </si>
  <si>
    <t>IF33U020</t>
  </si>
  <si>
    <t>Éléments d’algorithmique 1</t>
  </si>
  <si>
    <t>IF13Y020</t>
  </si>
  <si>
    <t>IF33U030</t>
  </si>
  <si>
    <t>IF33B020</t>
  </si>
  <si>
    <t>IF33U040</t>
  </si>
  <si>
    <t>japonais niveau intermédiaire bloc fondamental 1</t>
  </si>
  <si>
    <t>LCK3Y010</t>
  </si>
  <si>
    <t>LCK3Y020</t>
  </si>
  <si>
    <t>IF33U050</t>
  </si>
  <si>
    <t>Japonais niveau intermédiaire bloc fondamental 2</t>
  </si>
  <si>
    <t>LCK3Y030</t>
  </si>
  <si>
    <t>LCK3Y040</t>
  </si>
  <si>
    <t>IF33U060</t>
  </si>
  <si>
    <t>Civilisation japonaise bloc fondamental 3</t>
  </si>
  <si>
    <t>LCK3Y050</t>
  </si>
  <si>
    <t>Économie du Japon</t>
  </si>
  <si>
    <t>Civilisation japonaise : approfondissement 2</t>
  </si>
  <si>
    <t>LCK3Y060</t>
  </si>
  <si>
    <t>Savoirs et techniques traditionnels</t>
  </si>
  <si>
    <t>IF34B010</t>
  </si>
  <si>
    <t>IF34U010</t>
  </si>
  <si>
    <t>IF34U020</t>
  </si>
  <si>
    <t>IF34U030</t>
  </si>
  <si>
    <t>IF34B020</t>
  </si>
  <si>
    <t>IF34U040</t>
  </si>
  <si>
    <t>japonais niveau intermédiaire bloc fondamental 4</t>
  </si>
  <si>
    <t>LCK4Y010</t>
  </si>
  <si>
    <t>LCK4Y020</t>
  </si>
  <si>
    <t>Expression écrite et rédaction</t>
  </si>
  <si>
    <t>IF34U050</t>
  </si>
  <si>
    <t>LCK4Y030</t>
  </si>
  <si>
    <t>LCK4Y040</t>
  </si>
  <si>
    <t>IF34U060</t>
  </si>
  <si>
    <t>Civilisation japonaise bloc fondamental 4</t>
  </si>
  <si>
    <t>LCK2Y060</t>
  </si>
  <si>
    <t>Sociologie genre Japon</t>
  </si>
  <si>
    <t>IF34U070</t>
  </si>
  <si>
    <t>Civilisation japonaise approfondissement 2</t>
  </si>
  <si>
    <t>LCK4Y060</t>
  </si>
  <si>
    <t>Culture du Japon moderne</t>
  </si>
  <si>
    <t>IF35B010</t>
  </si>
  <si>
    <t>IF35U010</t>
  </si>
  <si>
    <t>IF35U020</t>
  </si>
  <si>
    <t>IF35U030</t>
  </si>
  <si>
    <t>Compléments de POO</t>
  </si>
  <si>
    <t>IF15Y040</t>
  </si>
  <si>
    <t>IF35C010</t>
  </si>
  <si>
    <t>Programmation fonctionnelle (facultatif)</t>
  </si>
  <si>
    <t>IF35B020</t>
  </si>
  <si>
    <t>IF35U040</t>
  </si>
  <si>
    <t>Japonais niveau avancé bloc fondamental 1</t>
  </si>
  <si>
    <t>LCK5Y010</t>
  </si>
  <si>
    <t>Analyse grammaticale et traduction</t>
  </si>
  <si>
    <t>40cc 60ET</t>
  </si>
  <si>
    <t>LCK5Y020</t>
  </si>
  <si>
    <t>Lexicologie</t>
  </si>
  <si>
    <t>LCK5Y030</t>
  </si>
  <si>
    <t>LCK5Y040</t>
  </si>
  <si>
    <t>LCK5Y050</t>
  </si>
  <si>
    <t>Expression orale et conversation</t>
  </si>
  <si>
    <t>IF35U050</t>
  </si>
  <si>
    <t>Enseignement de spécialité 1</t>
  </si>
  <si>
    <t>LCK5Y080</t>
  </si>
  <si>
    <t>Société 3</t>
  </si>
  <si>
    <t>IF35B030</t>
  </si>
  <si>
    <t>Bloc Transverses</t>
  </si>
  <si>
    <t>ELA5U100</t>
  </si>
  <si>
    <t>ELA5E100</t>
  </si>
  <si>
    <t>l</t>
  </si>
  <si>
    <t>IF36B010</t>
  </si>
  <si>
    <t>IF36U010</t>
  </si>
  <si>
    <t>IF36U020</t>
  </si>
  <si>
    <t>IF36U030</t>
  </si>
  <si>
    <t>Options Informatique ( Choix 1 ECUE à 6 ECTS ou 2 ECUE à 3 ECTS)</t>
  </si>
  <si>
    <t xml:space="preserve"> IF16T010</t>
  </si>
  <si>
    <t>Insertion professionnelle / stage</t>
  </si>
  <si>
    <t>IF16Y040</t>
  </si>
  <si>
    <t>IF16Y060</t>
  </si>
  <si>
    <t>Linguistique</t>
  </si>
  <si>
    <t>IF36B020</t>
  </si>
  <si>
    <t>IF36U040</t>
  </si>
  <si>
    <t>Japonais niveau avancé bloc fondamental 2</t>
  </si>
  <si>
    <t>LCK6Y010</t>
  </si>
  <si>
    <t>LCK6Y020</t>
  </si>
  <si>
    <t>LCK6Y030</t>
  </si>
  <si>
    <t>LCK6Y040</t>
  </si>
  <si>
    <t>LCK6Y050</t>
  </si>
  <si>
    <t>IF36U050</t>
  </si>
  <si>
    <t xml:space="preserve">Enseignement de spécialité 1  </t>
  </si>
  <si>
    <t>LCK6Y060</t>
  </si>
  <si>
    <t>Introduction au droit japonais</t>
  </si>
  <si>
    <t>LGIF2</t>
  </si>
  <si>
    <t>LGIF23</t>
  </si>
  <si>
    <t>Parcours : Double licence Informatique-Biologie</t>
  </si>
  <si>
    <t>IF21C010</t>
  </si>
  <si>
    <t>IF21U010</t>
  </si>
  <si>
    <t>IF21U090</t>
  </si>
  <si>
    <t>IF21U020</t>
  </si>
  <si>
    <t>IF21U030</t>
  </si>
  <si>
    <t>Bloc SDV</t>
  </si>
  <si>
    <t>IF21U040</t>
  </si>
  <si>
    <t>Biologie Cellulaire et Moléculaire 1</t>
  </si>
  <si>
    <t>SV01Y010</t>
  </si>
  <si>
    <t>IF21U050</t>
  </si>
  <si>
    <t>Physiologie cellulaire</t>
  </si>
  <si>
    <t>SV01Y020</t>
  </si>
  <si>
    <t>IF21U060</t>
  </si>
  <si>
    <t>Thermochimie et équilibres en solution</t>
  </si>
  <si>
    <t>SV01Y050</t>
  </si>
  <si>
    <t>IF21U070</t>
  </si>
  <si>
    <t>Méthodologies</t>
  </si>
  <si>
    <t>SV01Y060</t>
  </si>
  <si>
    <t>IF21U080</t>
  </si>
  <si>
    <t>Modélisation mathématique en biologie</t>
  </si>
  <si>
    <t>SV01Y040</t>
  </si>
  <si>
    <t>IF22U010</t>
  </si>
  <si>
    <t>IF22U020</t>
  </si>
  <si>
    <t>IF22U030</t>
  </si>
  <si>
    <t>IF22U040</t>
  </si>
  <si>
    <t>Biologie moléculaire et génétique 1</t>
  </si>
  <si>
    <t>SV02Y020</t>
  </si>
  <si>
    <t>IF22U050</t>
  </si>
  <si>
    <t>De l'atome à la chimie organique</t>
  </si>
  <si>
    <t>SV02Y040</t>
  </si>
  <si>
    <t>IF22U060</t>
  </si>
  <si>
    <t>IF22U070</t>
  </si>
  <si>
    <t>PIX</t>
  </si>
  <si>
    <t>OBI2E080</t>
  </si>
  <si>
    <t>OBI SDV</t>
  </si>
  <si>
    <t>IF23U010</t>
  </si>
  <si>
    <t>IF23U020</t>
  </si>
  <si>
    <t>IF23U030</t>
  </si>
  <si>
    <t>IF23U040</t>
  </si>
  <si>
    <t>Biologie moléculaire et génétique 2</t>
  </si>
  <si>
    <t>SV03Y040</t>
  </si>
  <si>
    <t>IF23U050</t>
  </si>
  <si>
    <t>Biochimie des macromolécules biologiques</t>
  </si>
  <si>
    <t>SV03Y030</t>
  </si>
  <si>
    <t>IF23U060</t>
  </si>
  <si>
    <t>Réactivité et analyse de molécules biologiques</t>
  </si>
  <si>
    <t>SV03Y060</t>
  </si>
  <si>
    <t>IF23U070</t>
  </si>
  <si>
    <t>Mathématiques pour biologistes</t>
  </si>
  <si>
    <t>SV03Y050</t>
  </si>
  <si>
    <t>IF24U010</t>
  </si>
  <si>
    <t>--</t>
  </si>
  <si>
    <t>IF24U020</t>
  </si>
  <si>
    <t>IF24U030</t>
  </si>
  <si>
    <t>IF24U040</t>
  </si>
  <si>
    <t>Biologie évolutive</t>
  </si>
  <si>
    <t>SV04Y020</t>
  </si>
  <si>
    <t>IF24U050</t>
  </si>
  <si>
    <t>Biologie cellulaire et moléculaire 3</t>
  </si>
  <si>
    <t>SV04Y030</t>
  </si>
  <si>
    <t>IF24U060</t>
  </si>
  <si>
    <t>IMVI</t>
  </si>
  <si>
    <t>SV04Y040</t>
  </si>
  <si>
    <t>IF24U070</t>
  </si>
  <si>
    <t>Biostatistique 2 : tests d'hypothèses</t>
  </si>
  <si>
    <t>SV04Y050</t>
  </si>
  <si>
    <t>IF24U080</t>
  </si>
  <si>
    <t>Outils d’orientation et formation Voltaire</t>
  </si>
  <si>
    <t>SV04Y070</t>
  </si>
  <si>
    <t>IF24U090</t>
  </si>
  <si>
    <t>ELA4U040</t>
  </si>
  <si>
    <t>IF25U010</t>
  </si>
  <si>
    <t>IF25U020</t>
  </si>
  <si>
    <t>IF25C010</t>
  </si>
  <si>
    <t>IF25U040</t>
  </si>
  <si>
    <t>Biologie moléculaire fondamentale</t>
  </si>
  <si>
    <t>SV25Y010</t>
  </si>
  <si>
    <t>IF25U050</t>
  </si>
  <si>
    <t>Génétique des procaryotes et des eucaryotes</t>
  </si>
  <si>
    <t>SV25Y020</t>
  </si>
  <si>
    <t>IF25U060</t>
  </si>
  <si>
    <t>Physiologie métabolique</t>
  </si>
  <si>
    <t>SV25Y160</t>
  </si>
  <si>
    <t>IF25U070</t>
  </si>
  <si>
    <t>Chimie bio-organique</t>
  </si>
  <si>
    <t>SV25Y180</t>
  </si>
  <si>
    <t>IF25U080</t>
  </si>
  <si>
    <t>Biostatistique 3 : analyse de la variance et Cie</t>
  </si>
  <si>
    <t>SV15Y060</t>
  </si>
  <si>
    <t>IF26U010</t>
  </si>
  <si>
    <t>IF26U020</t>
  </si>
  <si>
    <t>IF26U030</t>
  </si>
  <si>
    <t>IF26U040</t>
  </si>
  <si>
    <t>Bio-informatique</t>
  </si>
  <si>
    <t>SV16Y030</t>
  </si>
  <si>
    <t>IF26U050</t>
  </si>
  <si>
    <t>Les omiques</t>
  </si>
  <si>
    <t>IF26U060</t>
  </si>
  <si>
    <t>Graphisme moléculaire</t>
  </si>
  <si>
    <t>SV16Y050</t>
  </si>
  <si>
    <t>IF26U070</t>
  </si>
  <si>
    <t>Biologie Computationnelle</t>
  </si>
  <si>
    <t>SV16Y060</t>
  </si>
  <si>
    <t>IF26U080</t>
  </si>
  <si>
    <t>Neurosciences computationnelles</t>
  </si>
  <si>
    <t>IF26U090</t>
  </si>
  <si>
    <t>Biostatistique 5 : estimation, modèles statistiques</t>
  </si>
  <si>
    <t>SV16Y010</t>
  </si>
  <si>
    <t>IF26U100</t>
  </si>
  <si>
    <t>Code Diplôme : LGIF1</t>
  </si>
  <si>
    <t>Parcours : Informatique générale</t>
  </si>
  <si>
    <t>Référent Apogée : Audrey Dalla Francesca</t>
  </si>
  <si>
    <t>IF11B010</t>
  </si>
  <si>
    <t>IF11C010</t>
  </si>
  <si>
    <t>Initiation à la programmation (Choix UE 1 OU UE 7)</t>
  </si>
  <si>
    <t>IF11U010</t>
  </si>
  <si>
    <t>Initiation à la programmation</t>
  </si>
  <si>
    <t>IF11U070</t>
  </si>
  <si>
    <t>IF11U020</t>
  </si>
  <si>
    <t>IF11U030</t>
  </si>
  <si>
    <t>IF11U040</t>
  </si>
  <si>
    <t>UE4</t>
  </si>
  <si>
    <t>IF11E010</t>
  </si>
  <si>
    <t>IF11U050</t>
  </si>
  <si>
    <t>Pré-Pro 1</t>
  </si>
  <si>
    <t>IF11E020</t>
  </si>
  <si>
    <t>IF12U010</t>
  </si>
  <si>
    <t>IF12U020</t>
  </si>
  <si>
    <t>IF12U030</t>
  </si>
  <si>
    <t>IF12U040</t>
  </si>
  <si>
    <t>Mathématiques 2</t>
  </si>
  <si>
    <t>IF12E010</t>
  </si>
  <si>
    <t>Bloc Anglais</t>
  </si>
  <si>
    <t>IF12U050</t>
  </si>
  <si>
    <t>IF12U060</t>
  </si>
  <si>
    <t>UE libre</t>
  </si>
  <si>
    <t>ELI2C000</t>
  </si>
  <si>
    <t>IF13B010</t>
  </si>
  <si>
    <t>IF13U010</t>
  </si>
  <si>
    <t>IF13U020</t>
  </si>
  <si>
    <t>IF13U030</t>
  </si>
  <si>
    <t>IF13U040</t>
  </si>
  <si>
    <t>IF13U050</t>
  </si>
  <si>
    <t>Mathématiques 3</t>
  </si>
  <si>
    <t>IF13E010</t>
  </si>
  <si>
    <t>IF13U060</t>
  </si>
  <si>
    <t>IF14U010</t>
  </si>
  <si>
    <t>IF14U020</t>
  </si>
  <si>
    <t>IF14YU030</t>
  </si>
  <si>
    <t>IF14U040</t>
  </si>
  <si>
    <t>Outils logiques</t>
  </si>
  <si>
    <t>IF14E010</t>
  </si>
  <si>
    <t>IF13B020</t>
  </si>
  <si>
    <t>IF14U050</t>
  </si>
  <si>
    <t>Mathématiques 4</t>
  </si>
  <si>
    <t>IF14E020</t>
  </si>
  <si>
    <t>IF13030</t>
  </si>
  <si>
    <t>IF14U060</t>
  </si>
  <si>
    <t>ELI4C000</t>
  </si>
  <si>
    <t>Bloc Semestriel</t>
  </si>
  <si>
    <t>IF15U010</t>
  </si>
  <si>
    <t>Algorithmique et mathématiques discrètes</t>
  </si>
  <si>
    <t>IF15E010</t>
  </si>
  <si>
    <t>IF15U020</t>
  </si>
  <si>
    <t>IF15C020</t>
  </si>
  <si>
    <t>Programmation Fonctionnelle</t>
  </si>
  <si>
    <t>IF15U040</t>
  </si>
  <si>
    <t>IF15E020</t>
  </si>
  <si>
    <t>IF15U050</t>
  </si>
  <si>
    <t>IF16U010</t>
  </si>
  <si>
    <t>IF16C010</t>
  </si>
  <si>
    <t>IF16U020</t>
  </si>
  <si>
    <t>IF16U030</t>
  </si>
  <si>
    <t>IF16C040</t>
  </si>
  <si>
    <t>Options (2,3)</t>
  </si>
  <si>
    <t>IF16T010</t>
  </si>
  <si>
    <t>soutenance</t>
  </si>
  <si>
    <t>MA04Y020</t>
  </si>
  <si>
    <t>Probabilités discrètes</t>
  </si>
  <si>
    <t>IF16Y130</t>
  </si>
  <si>
    <t>UE extérieure</t>
  </si>
  <si>
    <t>IF16Y110</t>
  </si>
  <si>
    <t>IF16Y120</t>
  </si>
  <si>
    <t>ELA6U030</t>
  </si>
  <si>
    <t>ELA6E030</t>
  </si>
  <si>
    <t>Responsable : Pierre Charbit (L1)/julien Narboux (L2)/F. Laroussinie (L3)</t>
  </si>
  <si>
    <t>Responsable :  Roberto Mantaci (info) et Anne Badel (SDV)</t>
  </si>
  <si>
    <t>Responsable : Valia Mitsou (Info) et Akiko Nakajima (LCAO)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</si>
</sst>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&quot;%"/>
  </numFmts>
  <fonts count="46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0000"/>
      <name val="Calibri"/>
      <family val="2"/>
    </font>
    <font>
      <b/>
      <sz val="16"/>
      <color rgb="FF7030A0"/>
      <name val="Calibri"/>
      <family val="2"/>
    </font>
    <font>
      <b/>
      <sz val="10"/>
      <color rgb="FF7030A0"/>
      <name val="Calibri"/>
      <family val="2"/>
    </font>
    <font>
      <b/>
      <sz val="16"/>
      <color rgb="FFFF0000"/>
      <name val="Calibri"/>
      <family val="2"/>
    </font>
    <font>
      <b/>
      <sz val="11"/>
      <color rgb="FF7030A0"/>
      <name val="Calibri"/>
      <family val="2"/>
    </font>
    <font>
      <i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7030A0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  <font>
      <sz val="9"/>
      <color rgb="FF000000"/>
      <name val="Calibri"/>
      <family val="2"/>
    </font>
    <font>
      <b/>
      <sz val="14"/>
      <color rgb="FF7030A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Calibri"/>
      <family val="2"/>
    </font>
    <font>
      <strike/>
      <sz val="11"/>
      <color rgb="FF000000"/>
      <name val="Calibri"/>
      <family val="2"/>
    </font>
    <font>
      <b/>
      <sz val="10"/>
      <color rgb="FFFF0000"/>
      <name val="Calibri"/>
      <family val="2"/>
    </font>
    <font>
      <sz val="9"/>
      <color rgb="FFFF0000"/>
      <name val="Calibri"/>
      <family val="2"/>
    </font>
    <font>
      <strike/>
      <sz val="9"/>
      <color rgb="FF000000"/>
      <name val="Calibri"/>
      <family val="2"/>
    </font>
    <font>
      <sz val="9"/>
      <color rgb="FFCE181E"/>
      <name val="Calibri"/>
      <family val="2"/>
    </font>
    <font>
      <i/>
      <sz val="11"/>
      <color rgb="FF000000"/>
      <name val="Calibri"/>
      <family val="2"/>
    </font>
    <font>
      <i/>
      <sz val="10"/>
      <color rgb="FF000000"/>
      <name val="Calibri"/>
      <family val="2"/>
    </font>
    <font>
      <strike/>
      <sz val="9"/>
      <color rgb="FFCE181E"/>
      <name val="Calibri"/>
      <family val="2"/>
    </font>
    <font>
      <sz val="10"/>
      <name val="Calibri"/>
      <family val="2"/>
    </font>
    <font>
      <b/>
      <i/>
      <sz val="10"/>
      <color rgb="FF000000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trike/>
      <sz val="11"/>
      <name val="Calibri"/>
      <family val="2"/>
    </font>
    <font>
      <sz val="8"/>
      <name val="Calibri"/>
      <family val="2"/>
    </font>
    <font>
      <sz val="11"/>
      <name val="Calibri"/>
      <family val="2"/>
      <charset val="1"/>
    </font>
    <font>
      <b/>
      <sz val="10"/>
      <name val="Calibri"/>
      <family val="2"/>
      <charset val="1"/>
    </font>
    <font>
      <b/>
      <sz val="9"/>
      <name val="Calibri"/>
      <family val="2"/>
      <charset val="1"/>
    </font>
    <font>
      <sz val="9"/>
      <name val="Calibri"/>
      <family val="2"/>
      <charset val="1"/>
    </font>
    <font>
      <i/>
      <sz val="10"/>
      <name val="Calibri"/>
      <family val="2"/>
      <charset val="1"/>
    </font>
    <font>
      <sz val="10"/>
      <name val="Calibri"/>
      <family val="2"/>
      <charset val="1"/>
    </font>
    <font>
      <sz val="9"/>
      <color rgb="FF000000"/>
      <name val="Calibri"/>
      <family val="2"/>
      <charset val="1"/>
    </font>
    <font>
      <strike/>
      <sz val="9"/>
      <name val="Calibri"/>
      <family val="2"/>
    </font>
    <font>
      <i/>
      <strike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EEBF7"/>
        <bgColor rgb="FFDEEBF7"/>
      </patternFill>
    </fill>
    <fill>
      <patternFill patternType="solid">
        <fgColor rgb="FFA6A6A6"/>
        <bgColor rgb="FFA6A6A6"/>
      </patternFill>
    </fill>
    <fill>
      <patternFill patternType="solid">
        <fgColor rgb="FFDEEBF7"/>
        <bgColor rgb="FFE7E6E6"/>
      </patternFill>
    </fill>
    <fill>
      <patternFill patternType="solid">
        <fgColor rgb="FFA6A6A6"/>
        <bgColor rgb="FFCC99FF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164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</cellStyleXfs>
  <cellXfs count="313">
    <xf numFmtId="0" fontId="0" fillId="0" borderId="0" xfId="0"/>
    <xf numFmtId="0" fontId="4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10" fillId="2" borderId="4" xfId="0" applyFont="1" applyFill="1" applyBorder="1"/>
    <xf numFmtId="0" fontId="7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7" fillId="2" borderId="9" xfId="0" applyFont="1" applyFill="1" applyBorder="1"/>
    <xf numFmtId="0" fontId="10" fillId="2" borderId="0" xfId="0" applyFont="1" applyFill="1"/>
    <xf numFmtId="0" fontId="0" fillId="2" borderId="10" xfId="0" applyFill="1" applyBorder="1"/>
    <xf numFmtId="0" fontId="10" fillId="2" borderId="7" xfId="0" applyFont="1" applyFill="1" applyBorder="1"/>
    <xf numFmtId="0" fontId="0" fillId="2" borderId="0" xfId="0" applyFill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" fontId="11" fillId="0" borderId="0" xfId="2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7" fillId="3" borderId="0" xfId="0" applyFont="1" applyFill="1" applyAlignment="1">
      <alignment wrapText="1"/>
    </xf>
    <xf numFmtId="0" fontId="17" fillId="3" borderId="11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7" fillId="0" borderId="1" xfId="3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2" applyNumberFormat="1" applyFont="1" applyBorder="1" applyAlignment="1">
      <alignment horizontal="center" vertical="center" wrapText="1"/>
    </xf>
    <xf numFmtId="1" fontId="20" fillId="0" borderId="1" xfId="2" applyNumberFormat="1" applyFont="1" applyBorder="1" applyAlignment="1">
      <alignment horizontal="center" vertical="center" wrapText="1"/>
    </xf>
    <xf numFmtId="1" fontId="13" fillId="0" borderId="1" xfId="2" applyNumberFormat="1" applyFont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7" fillId="3" borderId="4" xfId="3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7" fillId="3" borderId="14" xfId="0" applyFont="1" applyFill="1" applyBorder="1" applyAlignment="1">
      <alignment horizontal="left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13" fillId="3" borderId="9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10" xfId="0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4" fillId="0" borderId="0" xfId="0" applyFont="1" applyAlignment="1">
      <alignment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" xfId="3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" fontId="11" fillId="0" borderId="1" xfId="2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1" xfId="3" applyFont="1" applyFill="1" applyBorder="1" applyAlignment="1">
      <alignment horizontal="left" vertical="center" wrapText="1"/>
    </xf>
    <xf numFmtId="0" fontId="18" fillId="3" borderId="11" xfId="0" applyFont="1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3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7" fillId="0" borderId="1" xfId="3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3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2" fillId="0" borderId="0" xfId="0" applyFont="1" applyAlignment="1">
      <alignment vertical="center" wrapText="1"/>
    </xf>
    <xf numFmtId="0" fontId="32" fillId="0" borderId="0" xfId="0" applyFont="1"/>
    <xf numFmtId="0" fontId="2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7" fillId="0" borderId="1" xfId="0" applyFont="1" applyBorder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7" fillId="4" borderId="15" xfId="0" applyFont="1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7" fillId="4" borderId="16" xfId="0" applyFont="1" applyFill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0" fontId="7" fillId="4" borderId="19" xfId="0" applyFont="1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7" fillId="4" borderId="22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0" fillId="4" borderId="23" xfId="0" applyFill="1" applyBorder="1" applyAlignment="1">
      <alignment vertical="center"/>
    </xf>
    <xf numFmtId="0" fontId="7" fillId="4" borderId="24" xfId="0" applyFont="1" applyFill="1" applyBorder="1" applyAlignment="1">
      <alignment vertical="center"/>
    </xf>
    <xf numFmtId="0" fontId="0" fillId="4" borderId="25" xfId="0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0" fontId="7" fillId="4" borderId="27" xfId="0" applyFont="1" applyFill="1" applyBorder="1" applyAlignment="1">
      <alignment vertical="center"/>
    </xf>
    <xf numFmtId="0" fontId="7" fillId="4" borderId="28" xfId="0" applyFont="1" applyFill="1" applyBorder="1" applyAlignment="1">
      <alignment vertical="center"/>
    </xf>
    <xf numFmtId="0" fontId="10" fillId="4" borderId="28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28" xfId="0" applyFill="1" applyBorder="1" applyAlignment="1">
      <alignment vertical="center"/>
    </xf>
    <xf numFmtId="1" fontId="11" fillId="0" borderId="0" xfId="4" applyNumberFormat="1" applyFont="1" applyBorder="1" applyAlignment="1" applyProtection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/>
    </xf>
    <xf numFmtId="0" fontId="17" fillId="5" borderId="39" xfId="1" applyFont="1" applyFill="1" applyBorder="1" applyAlignment="1">
      <alignment horizontal="left" vertical="center" wrapText="1"/>
    </xf>
    <xf numFmtId="0" fontId="17" fillId="5" borderId="41" xfId="0" applyFont="1" applyFill="1" applyBorder="1" applyAlignment="1">
      <alignment horizontal="center" vertical="center" wrapText="1"/>
    </xf>
    <xf numFmtId="0" fontId="21" fillId="5" borderId="41" xfId="0" applyFont="1" applyFill="1" applyBorder="1" applyAlignment="1">
      <alignment horizontal="center" vertical="center" wrapText="1"/>
    </xf>
    <xf numFmtId="0" fontId="13" fillId="5" borderId="41" xfId="0" applyFont="1" applyFill="1" applyBorder="1" applyAlignment="1">
      <alignment horizontal="center" vertical="center" wrapText="1"/>
    </xf>
    <xf numFmtId="0" fontId="32" fillId="0" borderId="39" xfId="0" applyFont="1" applyBorder="1" applyAlignment="1">
      <alignment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39" xfId="1" applyFont="1" applyBorder="1" applyAlignment="1">
      <alignment horizontal="left" vertical="center" wrapText="1"/>
    </xf>
    <xf numFmtId="0" fontId="30" fillId="0" borderId="39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/>
    </xf>
    <xf numFmtId="0" fontId="34" fillId="0" borderId="39" xfId="0" applyFont="1" applyBorder="1" applyAlignment="1">
      <alignment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left" vertical="center" wrapText="1" indent="1"/>
    </xf>
    <xf numFmtId="0" fontId="29" fillId="0" borderId="39" xfId="0" applyFont="1" applyBorder="1" applyAlignment="1">
      <alignment vertical="center" wrapText="1"/>
    </xf>
    <xf numFmtId="0" fontId="28" fillId="0" borderId="39" xfId="0" applyFont="1" applyBorder="1" applyAlignment="1">
      <alignment vertical="center" wrapText="1"/>
    </xf>
    <xf numFmtId="0" fontId="28" fillId="0" borderId="39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/>
    </xf>
    <xf numFmtId="0" fontId="27" fillId="5" borderId="39" xfId="0" applyFont="1" applyFill="1" applyBorder="1" applyAlignment="1">
      <alignment horizontal="center" vertical="center"/>
    </xf>
    <xf numFmtId="0" fontId="26" fillId="5" borderId="39" xfId="0" applyFont="1" applyFill="1" applyBorder="1" applyAlignment="1">
      <alignment horizontal="center" vertical="center" wrapText="1"/>
    </xf>
    <xf numFmtId="0" fontId="35" fillId="5" borderId="39" xfId="0" applyFont="1" applyFill="1" applyBorder="1" applyAlignment="1">
      <alignment horizontal="center" vertical="center" wrapText="1"/>
    </xf>
    <xf numFmtId="0" fontId="32" fillId="5" borderId="39" xfId="0" applyFont="1" applyFill="1" applyBorder="1" applyAlignment="1">
      <alignment horizontal="center" vertical="center" wrapText="1"/>
    </xf>
    <xf numFmtId="0" fontId="31" fillId="5" borderId="39" xfId="0" applyFont="1" applyFill="1" applyBorder="1" applyAlignment="1">
      <alignment horizontal="center" vertical="center" wrapText="1"/>
    </xf>
    <xf numFmtId="0" fontId="0" fillId="0" borderId="39" xfId="0" applyBorder="1" applyAlignment="1">
      <alignment vertical="center" wrapText="1"/>
    </xf>
    <xf numFmtId="0" fontId="27" fillId="0" borderId="39" xfId="0" applyFont="1" applyBorder="1" applyAlignment="1">
      <alignment horizontal="center" vertical="center" wrapText="1"/>
    </xf>
    <xf numFmtId="0" fontId="17" fillId="0" borderId="39" xfId="1" applyFont="1" applyBorder="1" applyAlignment="1">
      <alignment horizontal="left" vertical="center" wrapText="1"/>
    </xf>
    <xf numFmtId="0" fontId="11" fillId="0" borderId="39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left" vertical="center" wrapText="1" indent="1"/>
    </xf>
    <xf numFmtId="0" fontId="13" fillId="0" borderId="39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37" fillId="0" borderId="39" xfId="0" applyFont="1" applyBorder="1" applyAlignment="1">
      <alignment vertical="center" wrapText="1"/>
    </xf>
    <xf numFmtId="0" fontId="38" fillId="0" borderId="39" xfId="0" applyFont="1" applyBorder="1" applyAlignment="1">
      <alignment horizontal="center" vertical="center" wrapText="1"/>
    </xf>
    <xf numFmtId="0" fontId="38" fillId="0" borderId="39" xfId="1" applyFont="1" applyFill="1" applyBorder="1" applyAlignment="1">
      <alignment horizontal="left" vertical="center" wrapText="1"/>
    </xf>
    <xf numFmtId="0" fontId="39" fillId="0" borderId="39" xfId="0" applyFont="1" applyBorder="1" applyAlignment="1">
      <alignment horizontal="center" vertical="center" wrapText="1"/>
    </xf>
    <xf numFmtId="0" fontId="40" fillId="0" borderId="39" xfId="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0" fontId="41" fillId="0" borderId="39" xfId="0" applyFont="1" applyBorder="1" applyAlignment="1">
      <alignment horizontal="center" vertical="center" wrapText="1"/>
    </xf>
    <xf numFmtId="0" fontId="42" fillId="0" borderId="39" xfId="0" applyFont="1" applyBorder="1" applyAlignment="1">
      <alignment horizontal="center" vertical="center"/>
    </xf>
    <xf numFmtId="0" fontId="42" fillId="0" borderId="39" xfId="0" applyFont="1" applyBorder="1" applyAlignment="1">
      <alignment horizontal="left" vertical="center" wrapText="1" indent="1"/>
    </xf>
    <xf numFmtId="0" fontId="15" fillId="0" borderId="39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21" fillId="5" borderId="39" xfId="0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/>
    </xf>
    <xf numFmtId="0" fontId="24" fillId="0" borderId="39" xfId="0" applyFont="1" applyBorder="1" applyAlignment="1">
      <alignment vertical="center" wrapText="1"/>
    </xf>
    <xf numFmtId="0" fontId="23" fillId="0" borderId="39" xfId="0" applyFont="1" applyBorder="1" applyAlignment="1">
      <alignment vertical="center" wrapText="1"/>
    </xf>
    <xf numFmtId="0" fontId="29" fillId="0" borderId="39" xfId="1" applyFont="1" applyFill="1" applyBorder="1" applyAlignment="1">
      <alignment horizontal="left" vertical="center" wrapText="1"/>
    </xf>
    <xf numFmtId="0" fontId="25" fillId="0" borderId="39" xfId="0" applyFont="1" applyBorder="1" applyAlignment="1">
      <alignment horizontal="center" vertical="center" wrapText="1"/>
    </xf>
    <xf numFmtId="0" fontId="17" fillId="5" borderId="41" xfId="0" applyFont="1" applyFill="1" applyBorder="1" applyAlignment="1">
      <alignment horizontal="center" vertical="center"/>
    </xf>
    <xf numFmtId="0" fontId="17" fillId="5" borderId="41" xfId="1" applyFont="1" applyFill="1" applyBorder="1" applyAlignment="1">
      <alignment horizontal="left" vertical="center" wrapText="1"/>
    </xf>
    <xf numFmtId="0" fontId="11" fillId="5" borderId="41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0" fontId="15" fillId="0" borderId="39" xfId="0" applyFont="1" applyBorder="1" applyAlignment="1">
      <alignment vertical="center"/>
    </xf>
    <xf numFmtId="1" fontId="30" fillId="0" borderId="42" xfId="4" applyNumberFormat="1" applyFont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5" borderId="39" xfId="0" applyFont="1" applyFill="1" applyBorder="1" applyAlignment="1">
      <alignment horizontal="center" vertical="center" wrapText="1"/>
    </xf>
    <xf numFmtId="0" fontId="18" fillId="5" borderId="39" xfId="0" applyFont="1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/>
    </xf>
    <xf numFmtId="0" fontId="29" fillId="0" borderId="39" xfId="3" applyFont="1" applyBorder="1" applyAlignment="1">
      <alignment horizontal="left" vertical="center" wrapText="1"/>
    </xf>
    <xf numFmtId="0" fontId="29" fillId="0" borderId="39" xfId="0" applyFont="1" applyBorder="1" applyAlignment="1">
      <alignment horizontal="left" vertical="center" wrapText="1" indent="1"/>
    </xf>
    <xf numFmtId="0" fontId="11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1" fontId="11" fillId="0" borderId="25" xfId="4" applyNumberFormat="1" applyFont="1" applyBorder="1" applyAlignment="1" applyProtection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/>
    </xf>
    <xf numFmtId="0" fontId="0" fillId="0" borderId="25" xfId="0" applyBorder="1" applyAlignment="1">
      <alignment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vertical="center" wrapText="1"/>
    </xf>
    <xf numFmtId="0" fontId="26" fillId="0" borderId="39" xfId="5" applyFont="1" applyBorder="1" applyAlignment="1">
      <alignment horizontal="center" vertical="center" wrapText="1"/>
    </xf>
    <xf numFmtId="0" fontId="43" fillId="0" borderId="39" xfId="0" applyFont="1" applyBorder="1" applyAlignment="1">
      <alignment horizontal="center" vertical="center"/>
    </xf>
    <xf numFmtId="0" fontId="43" fillId="0" borderId="39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44" fillId="5" borderId="39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 indent="1"/>
    </xf>
    <xf numFmtId="0" fontId="13" fillId="0" borderId="25" xfId="0" applyFont="1" applyBorder="1" applyAlignment="1">
      <alignment vertical="center" wrapText="1"/>
    </xf>
    <xf numFmtId="0" fontId="11" fillId="0" borderId="2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" fontId="11" fillId="0" borderId="4" xfId="2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29" fillId="0" borderId="1" xfId="3" applyFont="1" applyBorder="1" applyAlignment="1">
      <alignment horizontal="left" vertical="center" wrapText="1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left" vertical="center" wrapText="1" indent="1"/>
    </xf>
    <xf numFmtId="0" fontId="0" fillId="0" borderId="1" xfId="0" applyBorder="1"/>
    <xf numFmtId="0" fontId="13" fillId="0" borderId="11" xfId="0" applyFont="1" applyBorder="1" applyAlignment="1">
      <alignment horizontal="center" vertical="center" wrapText="1"/>
    </xf>
    <xf numFmtId="0" fontId="7" fillId="2" borderId="4" xfId="0" applyFont="1" applyFill="1" applyBorder="1"/>
    <xf numFmtId="0" fontId="0" fillId="2" borderId="5" xfId="0" applyFill="1" applyBorder="1" applyAlignment="1">
      <alignment horizontal="center" vertical="center"/>
    </xf>
    <xf numFmtId="0" fontId="7" fillId="2" borderId="0" xfId="0" applyFont="1" applyFill="1"/>
    <xf numFmtId="0" fontId="0" fillId="2" borderId="10" xfId="0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6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5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</cellXfs>
  <cellStyles count="6">
    <cellStyle name="Excel Built-in Explanatory Text" xfId="3" xr:uid="{FD93FEDC-619D-4110-80C9-36E597072EFC}"/>
    <cellStyle name="Excel Built-in Percent" xfId="2" xr:uid="{3B2F4CAB-5336-4D8B-9B71-7E406E026EBC}"/>
    <cellStyle name="Normal" xfId="0" builtinId="0"/>
    <cellStyle name="Normal 2" xfId="5" xr:uid="{F3E5A482-DCD2-4C5A-9B55-9F25314E7A1C}"/>
    <cellStyle name="Pourcentage 2" xfId="4" xr:uid="{AB01C371-03C7-40CA-B5B6-C9D7FBAF6A28}"/>
    <cellStyle name="Texte explicatif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96C23FE5-68CD-493B-BCCC-47F5A751D0C2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EDE4FAB4-B57C-4833-9488-6E3B3A137D45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6F2B1D57-0D68-4D09-B47D-62DBF6305AD5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6EA670B8-E092-4069-B94D-302935EB16AC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8719D893-BA58-4B22-95D0-6CB96B8C1ABB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E2301737-B3B9-4C92-A59E-B8FB45EEFD28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4485B42E-A98F-417D-89FE-B202C2226BA4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F7F09BF7-23B0-4702-8506-7437DBCB3FAE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B708CA2D-086A-49C3-B74D-034FE0B43B34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E3CE1BB3-1589-4E53-8422-8749138B8E8B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1DC484E9-11E7-40E4-9A6D-0B60E2FD3445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EDA31FC8-ADFC-41A4-ABA4-9EF3C7083A56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2C90C4E4-67DD-4329-B60F-B70AB917DFAB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15" name="CustomShape 1">
          <a:extLst>
            <a:ext uri="{FF2B5EF4-FFF2-40B4-BE49-F238E27FC236}">
              <a16:creationId xmlns:a16="http://schemas.microsoft.com/office/drawing/2014/main" id="{1FEE75D4-9553-4B25-9CE6-22FB95234112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16" name="CustomShape 1">
          <a:extLst>
            <a:ext uri="{FF2B5EF4-FFF2-40B4-BE49-F238E27FC236}">
              <a16:creationId xmlns:a16="http://schemas.microsoft.com/office/drawing/2014/main" id="{BF93CA8A-22D8-4D33-A3FC-4F157680105C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17" name="CustomShape 1">
          <a:extLst>
            <a:ext uri="{FF2B5EF4-FFF2-40B4-BE49-F238E27FC236}">
              <a16:creationId xmlns:a16="http://schemas.microsoft.com/office/drawing/2014/main" id="{8CB29EAB-5CF6-4775-B3FA-79E7A501FDDC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18" name="CustomShape 1">
          <a:extLst>
            <a:ext uri="{FF2B5EF4-FFF2-40B4-BE49-F238E27FC236}">
              <a16:creationId xmlns:a16="http://schemas.microsoft.com/office/drawing/2014/main" id="{A721E40E-24A4-4CF8-9493-ED8E43D5BB0E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19" name="CustomShape 1">
          <a:extLst>
            <a:ext uri="{FF2B5EF4-FFF2-40B4-BE49-F238E27FC236}">
              <a16:creationId xmlns:a16="http://schemas.microsoft.com/office/drawing/2014/main" id="{6F74C7A8-EEAF-4D69-A441-22A8C0ED089E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20" name="CustomShape 1">
          <a:extLst>
            <a:ext uri="{FF2B5EF4-FFF2-40B4-BE49-F238E27FC236}">
              <a16:creationId xmlns:a16="http://schemas.microsoft.com/office/drawing/2014/main" id="{2F966AA8-5A8F-4743-BC92-324D12492323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21" name="CustomShape 1">
          <a:extLst>
            <a:ext uri="{FF2B5EF4-FFF2-40B4-BE49-F238E27FC236}">
              <a16:creationId xmlns:a16="http://schemas.microsoft.com/office/drawing/2014/main" id="{CB0FDC08-C6AB-4F98-A15F-41619C7C7F9C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22" name="CustomShape 1">
          <a:extLst>
            <a:ext uri="{FF2B5EF4-FFF2-40B4-BE49-F238E27FC236}">
              <a16:creationId xmlns:a16="http://schemas.microsoft.com/office/drawing/2014/main" id="{7ADDD41C-1CD7-4733-922B-891642466659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23" name="CustomShape 1">
          <a:extLst>
            <a:ext uri="{FF2B5EF4-FFF2-40B4-BE49-F238E27FC236}">
              <a16:creationId xmlns:a16="http://schemas.microsoft.com/office/drawing/2014/main" id="{A4492C6D-1300-415F-9375-D6B3F5B53C9F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24" name="CustomShape 1">
          <a:extLst>
            <a:ext uri="{FF2B5EF4-FFF2-40B4-BE49-F238E27FC236}">
              <a16:creationId xmlns:a16="http://schemas.microsoft.com/office/drawing/2014/main" id="{BB6312E7-E40E-4FB7-BD9B-FC643737D318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25" name="CustomShape 1">
          <a:extLst>
            <a:ext uri="{FF2B5EF4-FFF2-40B4-BE49-F238E27FC236}">
              <a16:creationId xmlns:a16="http://schemas.microsoft.com/office/drawing/2014/main" id="{64B461E8-1881-4139-8B16-6B4768D45AD2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26" name="CustomShape 1">
          <a:extLst>
            <a:ext uri="{FF2B5EF4-FFF2-40B4-BE49-F238E27FC236}">
              <a16:creationId xmlns:a16="http://schemas.microsoft.com/office/drawing/2014/main" id="{C9F1350E-A363-4B09-9A1B-7184F0234601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27" name="CustomShape 1">
          <a:extLst>
            <a:ext uri="{FF2B5EF4-FFF2-40B4-BE49-F238E27FC236}">
              <a16:creationId xmlns:a16="http://schemas.microsoft.com/office/drawing/2014/main" id="{AE24F107-9A99-44E5-A21C-E59B1D8473CA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28" name="CustomShape 1">
          <a:extLst>
            <a:ext uri="{FF2B5EF4-FFF2-40B4-BE49-F238E27FC236}">
              <a16:creationId xmlns:a16="http://schemas.microsoft.com/office/drawing/2014/main" id="{C48C11EB-7031-48FB-A406-8F739591916C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29" name="CustomShape 1">
          <a:extLst>
            <a:ext uri="{FF2B5EF4-FFF2-40B4-BE49-F238E27FC236}">
              <a16:creationId xmlns:a16="http://schemas.microsoft.com/office/drawing/2014/main" id="{C3CA321B-3B4A-4AAE-9AE8-D88EE5100065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30" name="CustomShape 1">
          <a:extLst>
            <a:ext uri="{FF2B5EF4-FFF2-40B4-BE49-F238E27FC236}">
              <a16:creationId xmlns:a16="http://schemas.microsoft.com/office/drawing/2014/main" id="{137FBC19-7E22-40CF-A593-C443478D7F28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31" name="CustomShape 1">
          <a:extLst>
            <a:ext uri="{FF2B5EF4-FFF2-40B4-BE49-F238E27FC236}">
              <a16:creationId xmlns:a16="http://schemas.microsoft.com/office/drawing/2014/main" id="{EC1D398B-F658-433A-B1E5-937957BEE394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32" name="CustomShape 1">
          <a:extLst>
            <a:ext uri="{FF2B5EF4-FFF2-40B4-BE49-F238E27FC236}">
              <a16:creationId xmlns:a16="http://schemas.microsoft.com/office/drawing/2014/main" id="{28BEA364-E67E-49EB-B217-22FFB2E5CCC0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33" name="CustomShape 1">
          <a:extLst>
            <a:ext uri="{FF2B5EF4-FFF2-40B4-BE49-F238E27FC236}">
              <a16:creationId xmlns:a16="http://schemas.microsoft.com/office/drawing/2014/main" id="{7B8F5AB1-2189-490A-A0F7-315CAD80DE91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34" name="CustomShape 1">
          <a:extLst>
            <a:ext uri="{FF2B5EF4-FFF2-40B4-BE49-F238E27FC236}">
              <a16:creationId xmlns:a16="http://schemas.microsoft.com/office/drawing/2014/main" id="{4A1D425F-54E3-42D9-86A6-DFCE184CF955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35" name="CustomShape 1">
          <a:extLst>
            <a:ext uri="{FF2B5EF4-FFF2-40B4-BE49-F238E27FC236}">
              <a16:creationId xmlns:a16="http://schemas.microsoft.com/office/drawing/2014/main" id="{D92CEC79-4414-490C-A036-3FD898737543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36" name="CustomShape 1">
          <a:extLst>
            <a:ext uri="{FF2B5EF4-FFF2-40B4-BE49-F238E27FC236}">
              <a16:creationId xmlns:a16="http://schemas.microsoft.com/office/drawing/2014/main" id="{E93D4F7C-8AAE-4C30-BE99-C07EFB8E59CD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190080</xdr:colOff>
      <xdr:row>66</xdr:row>
      <xdr:rowOff>88875</xdr:rowOff>
    </xdr:to>
    <xdr:sp macro="" textlink="">
      <xdr:nvSpPr>
        <xdr:cNvPr id="37" name="CustomShape 1">
          <a:extLst>
            <a:ext uri="{FF2B5EF4-FFF2-40B4-BE49-F238E27FC236}">
              <a16:creationId xmlns:a16="http://schemas.microsoft.com/office/drawing/2014/main" id="{00AB07B1-1448-48FA-9988-DF8370C3BB30}"/>
            </a:ext>
          </a:extLst>
        </xdr:cNvPr>
        <xdr:cNvSpPr/>
      </xdr:nvSpPr>
      <xdr:spPr>
        <a:xfrm>
          <a:off x="12992100" y="16049625"/>
          <a:ext cx="190080" cy="3555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38" name="CustomShape 1">
          <a:extLst>
            <a:ext uri="{FF2B5EF4-FFF2-40B4-BE49-F238E27FC236}">
              <a16:creationId xmlns:a16="http://schemas.microsoft.com/office/drawing/2014/main" id="{52CABE83-1B17-4510-88C6-FFD1D04B9196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39" name="CustomShape 1">
          <a:extLst>
            <a:ext uri="{FF2B5EF4-FFF2-40B4-BE49-F238E27FC236}">
              <a16:creationId xmlns:a16="http://schemas.microsoft.com/office/drawing/2014/main" id="{143D4AF3-6585-40A1-A4D1-06EFC1EA2D18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40" name="CustomShape 1">
          <a:extLst>
            <a:ext uri="{FF2B5EF4-FFF2-40B4-BE49-F238E27FC236}">
              <a16:creationId xmlns:a16="http://schemas.microsoft.com/office/drawing/2014/main" id="{F93FBC9A-5CA2-442A-AAE1-1A6E3D32D338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41" name="CustomShape 1">
          <a:extLst>
            <a:ext uri="{FF2B5EF4-FFF2-40B4-BE49-F238E27FC236}">
              <a16:creationId xmlns:a16="http://schemas.microsoft.com/office/drawing/2014/main" id="{71C7F2B4-157D-4A3B-A062-98FC498A45CA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42" name="CustomShape 1">
          <a:extLst>
            <a:ext uri="{FF2B5EF4-FFF2-40B4-BE49-F238E27FC236}">
              <a16:creationId xmlns:a16="http://schemas.microsoft.com/office/drawing/2014/main" id="{DFD4BA9E-18EB-461E-BC22-8D7D60E59AD7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43" name="CustomShape 1">
          <a:extLst>
            <a:ext uri="{FF2B5EF4-FFF2-40B4-BE49-F238E27FC236}">
              <a16:creationId xmlns:a16="http://schemas.microsoft.com/office/drawing/2014/main" id="{B287140D-E505-4A59-B8BA-B01A63D6643E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44" name="CustomShape 1">
          <a:extLst>
            <a:ext uri="{FF2B5EF4-FFF2-40B4-BE49-F238E27FC236}">
              <a16:creationId xmlns:a16="http://schemas.microsoft.com/office/drawing/2014/main" id="{1DB7374E-60CC-4CC8-9603-0457DC45ACED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45" name="CustomShape 1">
          <a:extLst>
            <a:ext uri="{FF2B5EF4-FFF2-40B4-BE49-F238E27FC236}">
              <a16:creationId xmlns:a16="http://schemas.microsoft.com/office/drawing/2014/main" id="{6BC3F591-DEAD-4E0A-9E0C-762094097252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46" name="CustomShape 1">
          <a:extLst>
            <a:ext uri="{FF2B5EF4-FFF2-40B4-BE49-F238E27FC236}">
              <a16:creationId xmlns:a16="http://schemas.microsoft.com/office/drawing/2014/main" id="{BA0C241C-A49E-466C-BF0F-1E4B62ACBE8F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47" name="CustomShape 1">
          <a:extLst>
            <a:ext uri="{FF2B5EF4-FFF2-40B4-BE49-F238E27FC236}">
              <a16:creationId xmlns:a16="http://schemas.microsoft.com/office/drawing/2014/main" id="{A7BE38EA-332D-4BBF-9DC1-16E10514C96F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48" name="CustomShape 1">
          <a:extLst>
            <a:ext uri="{FF2B5EF4-FFF2-40B4-BE49-F238E27FC236}">
              <a16:creationId xmlns:a16="http://schemas.microsoft.com/office/drawing/2014/main" id="{62D39322-2DB3-4EB5-8E46-0DD25C0F7646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49" name="CustomShape 1">
          <a:extLst>
            <a:ext uri="{FF2B5EF4-FFF2-40B4-BE49-F238E27FC236}">
              <a16:creationId xmlns:a16="http://schemas.microsoft.com/office/drawing/2014/main" id="{13C588CB-DC1D-4859-91F5-EB52F0CD0832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50" name="CustomShape 1">
          <a:extLst>
            <a:ext uri="{FF2B5EF4-FFF2-40B4-BE49-F238E27FC236}">
              <a16:creationId xmlns:a16="http://schemas.microsoft.com/office/drawing/2014/main" id="{C8FE30A3-040C-4554-9E16-6F1C2349B8E4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51" name="CustomShape 1">
          <a:extLst>
            <a:ext uri="{FF2B5EF4-FFF2-40B4-BE49-F238E27FC236}">
              <a16:creationId xmlns:a16="http://schemas.microsoft.com/office/drawing/2014/main" id="{0504E465-3188-4FF2-A50B-D40E47255548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52" name="CustomShape 1">
          <a:extLst>
            <a:ext uri="{FF2B5EF4-FFF2-40B4-BE49-F238E27FC236}">
              <a16:creationId xmlns:a16="http://schemas.microsoft.com/office/drawing/2014/main" id="{F1EE6554-52F9-414C-82DD-215261484CF1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53" name="CustomShape 1">
          <a:extLst>
            <a:ext uri="{FF2B5EF4-FFF2-40B4-BE49-F238E27FC236}">
              <a16:creationId xmlns:a16="http://schemas.microsoft.com/office/drawing/2014/main" id="{6575E8C7-E972-42EC-BE37-3C273BABA186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54" name="CustomShape 1">
          <a:extLst>
            <a:ext uri="{FF2B5EF4-FFF2-40B4-BE49-F238E27FC236}">
              <a16:creationId xmlns:a16="http://schemas.microsoft.com/office/drawing/2014/main" id="{ED557750-B001-4EA2-B49B-9664F962DD51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55" name="CustomShape 1">
          <a:extLst>
            <a:ext uri="{FF2B5EF4-FFF2-40B4-BE49-F238E27FC236}">
              <a16:creationId xmlns:a16="http://schemas.microsoft.com/office/drawing/2014/main" id="{02CEDFF2-A19D-4C47-A876-5B12E52B268E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56" name="CustomShape 1">
          <a:extLst>
            <a:ext uri="{FF2B5EF4-FFF2-40B4-BE49-F238E27FC236}">
              <a16:creationId xmlns:a16="http://schemas.microsoft.com/office/drawing/2014/main" id="{128D0C4F-3984-459F-A9A7-05400EADC9F3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57" name="CustomShape 1">
          <a:extLst>
            <a:ext uri="{FF2B5EF4-FFF2-40B4-BE49-F238E27FC236}">
              <a16:creationId xmlns:a16="http://schemas.microsoft.com/office/drawing/2014/main" id="{6E1F8D06-4A38-40FF-BF6A-915D8518CECB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58" name="CustomShape 1">
          <a:extLst>
            <a:ext uri="{FF2B5EF4-FFF2-40B4-BE49-F238E27FC236}">
              <a16:creationId xmlns:a16="http://schemas.microsoft.com/office/drawing/2014/main" id="{7DBCF990-2C01-4920-91E4-5FAACE3BD44D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59" name="CustomShape 1">
          <a:extLst>
            <a:ext uri="{FF2B5EF4-FFF2-40B4-BE49-F238E27FC236}">
              <a16:creationId xmlns:a16="http://schemas.microsoft.com/office/drawing/2014/main" id="{0919768E-952D-4F1E-86D6-6E82EC21785E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60" name="CustomShape 1">
          <a:extLst>
            <a:ext uri="{FF2B5EF4-FFF2-40B4-BE49-F238E27FC236}">
              <a16:creationId xmlns:a16="http://schemas.microsoft.com/office/drawing/2014/main" id="{617CADF4-4AAB-450D-948C-686E7A6A2074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61" name="CustomShape 1">
          <a:extLst>
            <a:ext uri="{FF2B5EF4-FFF2-40B4-BE49-F238E27FC236}">
              <a16:creationId xmlns:a16="http://schemas.microsoft.com/office/drawing/2014/main" id="{E11A922C-4D72-468D-8D10-8B9361CDCC44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62" name="CustomShape 1">
          <a:extLst>
            <a:ext uri="{FF2B5EF4-FFF2-40B4-BE49-F238E27FC236}">
              <a16:creationId xmlns:a16="http://schemas.microsoft.com/office/drawing/2014/main" id="{C648BE21-E178-41B1-B1ED-E09B019C2DEA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63" name="CustomShape 1">
          <a:extLst>
            <a:ext uri="{FF2B5EF4-FFF2-40B4-BE49-F238E27FC236}">
              <a16:creationId xmlns:a16="http://schemas.microsoft.com/office/drawing/2014/main" id="{B353E807-CD0E-4D1E-8D54-2D4D269C7558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64" name="CustomShape 1">
          <a:extLst>
            <a:ext uri="{FF2B5EF4-FFF2-40B4-BE49-F238E27FC236}">
              <a16:creationId xmlns:a16="http://schemas.microsoft.com/office/drawing/2014/main" id="{47F16FB1-7F7B-4E3A-85DD-8B38220AEE2B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65" name="CustomShape 1">
          <a:extLst>
            <a:ext uri="{FF2B5EF4-FFF2-40B4-BE49-F238E27FC236}">
              <a16:creationId xmlns:a16="http://schemas.microsoft.com/office/drawing/2014/main" id="{156A7759-E46F-47EF-91FB-A3465DF2191B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66" name="CustomShape 1">
          <a:extLst>
            <a:ext uri="{FF2B5EF4-FFF2-40B4-BE49-F238E27FC236}">
              <a16:creationId xmlns:a16="http://schemas.microsoft.com/office/drawing/2014/main" id="{C88F8518-F38C-4D47-9473-258FF80B90BE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67" name="CustomShape 1">
          <a:extLst>
            <a:ext uri="{FF2B5EF4-FFF2-40B4-BE49-F238E27FC236}">
              <a16:creationId xmlns:a16="http://schemas.microsoft.com/office/drawing/2014/main" id="{4137BCAF-0BCB-411A-BE34-454FA4A7A708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68" name="CustomShape 1">
          <a:extLst>
            <a:ext uri="{FF2B5EF4-FFF2-40B4-BE49-F238E27FC236}">
              <a16:creationId xmlns:a16="http://schemas.microsoft.com/office/drawing/2014/main" id="{CBFFEFA2-BFB3-457C-BEB0-9A84AFBD93AA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69" name="CustomShape 1">
          <a:extLst>
            <a:ext uri="{FF2B5EF4-FFF2-40B4-BE49-F238E27FC236}">
              <a16:creationId xmlns:a16="http://schemas.microsoft.com/office/drawing/2014/main" id="{0A873356-AF16-4EAD-A0E8-CE3126081D89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70" name="CustomShape 1">
          <a:extLst>
            <a:ext uri="{FF2B5EF4-FFF2-40B4-BE49-F238E27FC236}">
              <a16:creationId xmlns:a16="http://schemas.microsoft.com/office/drawing/2014/main" id="{17BED7F7-0E88-4F8F-AB65-A7D1A6F7E4ED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71" name="CustomShape 1">
          <a:extLst>
            <a:ext uri="{FF2B5EF4-FFF2-40B4-BE49-F238E27FC236}">
              <a16:creationId xmlns:a16="http://schemas.microsoft.com/office/drawing/2014/main" id="{F0FC1F57-2E2E-4ECC-B035-D118ABB498BC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72" name="CustomShape 1">
          <a:extLst>
            <a:ext uri="{FF2B5EF4-FFF2-40B4-BE49-F238E27FC236}">
              <a16:creationId xmlns:a16="http://schemas.microsoft.com/office/drawing/2014/main" id="{42DBC38A-3AC1-4CD1-AC49-CF49DF49DF53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13</xdr:row>
      <xdr:rowOff>2160</xdr:rowOff>
    </xdr:from>
    <xdr:to>
      <xdr:col>17</xdr:col>
      <xdr:colOff>190080</xdr:colOff>
      <xdr:row>13</xdr:row>
      <xdr:rowOff>267480</xdr:rowOff>
    </xdr:to>
    <xdr:sp macro="" textlink="">
      <xdr:nvSpPr>
        <xdr:cNvPr id="73" name="CustomShape 1">
          <a:extLst>
            <a:ext uri="{FF2B5EF4-FFF2-40B4-BE49-F238E27FC236}">
              <a16:creationId xmlns:a16="http://schemas.microsoft.com/office/drawing/2014/main" id="{C3131D4C-869D-4DE2-976D-18CC1DD9BB84}"/>
            </a:ext>
          </a:extLst>
        </xdr:cNvPr>
        <xdr:cNvSpPr/>
      </xdr:nvSpPr>
      <xdr:spPr>
        <a:xfrm>
          <a:off x="12992100" y="2478660"/>
          <a:ext cx="190080" cy="265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74" name="CustomShape 1">
          <a:extLst>
            <a:ext uri="{FF2B5EF4-FFF2-40B4-BE49-F238E27FC236}">
              <a16:creationId xmlns:a16="http://schemas.microsoft.com/office/drawing/2014/main" id="{A859E3C6-F3B0-4322-8C7B-8FD0FDA866C3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75" name="CustomShape 1">
          <a:extLst>
            <a:ext uri="{FF2B5EF4-FFF2-40B4-BE49-F238E27FC236}">
              <a16:creationId xmlns:a16="http://schemas.microsoft.com/office/drawing/2014/main" id="{7780F6A4-A8EE-4C03-B74D-38A8787EB9C9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76" name="CustomShape 1">
          <a:extLst>
            <a:ext uri="{FF2B5EF4-FFF2-40B4-BE49-F238E27FC236}">
              <a16:creationId xmlns:a16="http://schemas.microsoft.com/office/drawing/2014/main" id="{BA1BFFB3-649B-4B3F-85DA-970A6506611C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77" name="CustomShape 1">
          <a:extLst>
            <a:ext uri="{FF2B5EF4-FFF2-40B4-BE49-F238E27FC236}">
              <a16:creationId xmlns:a16="http://schemas.microsoft.com/office/drawing/2014/main" id="{368956A8-7FFA-48DE-ABA0-0510086A132F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78" name="CustomShape 1">
          <a:extLst>
            <a:ext uri="{FF2B5EF4-FFF2-40B4-BE49-F238E27FC236}">
              <a16:creationId xmlns:a16="http://schemas.microsoft.com/office/drawing/2014/main" id="{38936E79-EA96-4F60-8CBA-E90043205371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79" name="CustomShape 1">
          <a:extLst>
            <a:ext uri="{FF2B5EF4-FFF2-40B4-BE49-F238E27FC236}">
              <a16:creationId xmlns:a16="http://schemas.microsoft.com/office/drawing/2014/main" id="{0D62FF1D-B5C9-4642-8FC9-291A0988F47E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80" name="CustomShape 1">
          <a:extLst>
            <a:ext uri="{FF2B5EF4-FFF2-40B4-BE49-F238E27FC236}">
              <a16:creationId xmlns:a16="http://schemas.microsoft.com/office/drawing/2014/main" id="{F00B6D4F-39C5-422A-A187-182871FC85F7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81" name="CustomShape 1">
          <a:extLst>
            <a:ext uri="{FF2B5EF4-FFF2-40B4-BE49-F238E27FC236}">
              <a16:creationId xmlns:a16="http://schemas.microsoft.com/office/drawing/2014/main" id="{57BFD830-8119-4B6D-B5B2-6343200C66C2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82" name="CustomShape 1">
          <a:extLst>
            <a:ext uri="{FF2B5EF4-FFF2-40B4-BE49-F238E27FC236}">
              <a16:creationId xmlns:a16="http://schemas.microsoft.com/office/drawing/2014/main" id="{0F83FF79-2CE1-4700-B0BF-055CC8EF9ABB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83" name="CustomShape 1">
          <a:extLst>
            <a:ext uri="{FF2B5EF4-FFF2-40B4-BE49-F238E27FC236}">
              <a16:creationId xmlns:a16="http://schemas.microsoft.com/office/drawing/2014/main" id="{7C552FD5-6CAD-41BE-AB16-CDC0D0B0724B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84" name="CustomShape 1">
          <a:extLst>
            <a:ext uri="{FF2B5EF4-FFF2-40B4-BE49-F238E27FC236}">
              <a16:creationId xmlns:a16="http://schemas.microsoft.com/office/drawing/2014/main" id="{413B727C-3F9A-4693-B812-F9E235F2DC20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85" name="CustomShape 1">
          <a:extLst>
            <a:ext uri="{FF2B5EF4-FFF2-40B4-BE49-F238E27FC236}">
              <a16:creationId xmlns:a16="http://schemas.microsoft.com/office/drawing/2014/main" id="{24708025-6016-4D26-837C-E90DE148BD8D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86" name="CustomShape 1">
          <a:extLst>
            <a:ext uri="{FF2B5EF4-FFF2-40B4-BE49-F238E27FC236}">
              <a16:creationId xmlns:a16="http://schemas.microsoft.com/office/drawing/2014/main" id="{427B7F57-DF5B-449A-A3D3-EFE58D06C977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87" name="CustomShape 1">
          <a:extLst>
            <a:ext uri="{FF2B5EF4-FFF2-40B4-BE49-F238E27FC236}">
              <a16:creationId xmlns:a16="http://schemas.microsoft.com/office/drawing/2014/main" id="{AD32E09D-278A-4F01-A2EC-772E5C027E34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88" name="CustomShape 1">
          <a:extLst>
            <a:ext uri="{FF2B5EF4-FFF2-40B4-BE49-F238E27FC236}">
              <a16:creationId xmlns:a16="http://schemas.microsoft.com/office/drawing/2014/main" id="{226A3034-7429-4234-B2B3-2CEEE08067EF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89" name="CustomShape 1">
          <a:extLst>
            <a:ext uri="{FF2B5EF4-FFF2-40B4-BE49-F238E27FC236}">
              <a16:creationId xmlns:a16="http://schemas.microsoft.com/office/drawing/2014/main" id="{86C1B67D-557B-4DC0-9A95-8A8B6B597A08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90" name="CustomShape 1">
          <a:extLst>
            <a:ext uri="{FF2B5EF4-FFF2-40B4-BE49-F238E27FC236}">
              <a16:creationId xmlns:a16="http://schemas.microsoft.com/office/drawing/2014/main" id="{B5E3D98F-A600-4F80-84EA-0B8FA68DC4F6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91" name="CustomShape 1">
          <a:extLst>
            <a:ext uri="{FF2B5EF4-FFF2-40B4-BE49-F238E27FC236}">
              <a16:creationId xmlns:a16="http://schemas.microsoft.com/office/drawing/2014/main" id="{EF900CA5-D1CA-412B-81AF-E4EADF649AFD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92" name="CustomShape 1">
          <a:extLst>
            <a:ext uri="{FF2B5EF4-FFF2-40B4-BE49-F238E27FC236}">
              <a16:creationId xmlns:a16="http://schemas.microsoft.com/office/drawing/2014/main" id="{CFF67CAF-D15E-4BB0-AEB7-20AA94C7B35C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93" name="CustomShape 1">
          <a:extLst>
            <a:ext uri="{FF2B5EF4-FFF2-40B4-BE49-F238E27FC236}">
              <a16:creationId xmlns:a16="http://schemas.microsoft.com/office/drawing/2014/main" id="{013DC50E-397A-4967-A473-3AF908E7F063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94" name="CustomShape 1">
          <a:extLst>
            <a:ext uri="{FF2B5EF4-FFF2-40B4-BE49-F238E27FC236}">
              <a16:creationId xmlns:a16="http://schemas.microsoft.com/office/drawing/2014/main" id="{7749ED99-198C-4B4D-9294-15BCD7D294CF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95" name="CustomShape 1">
          <a:extLst>
            <a:ext uri="{FF2B5EF4-FFF2-40B4-BE49-F238E27FC236}">
              <a16:creationId xmlns:a16="http://schemas.microsoft.com/office/drawing/2014/main" id="{3D958413-41FB-4A06-AEA2-F82353203DCC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96" name="CustomShape 1">
          <a:extLst>
            <a:ext uri="{FF2B5EF4-FFF2-40B4-BE49-F238E27FC236}">
              <a16:creationId xmlns:a16="http://schemas.microsoft.com/office/drawing/2014/main" id="{8A1119FB-A7A0-4D92-8EFF-2ED475CD0B91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97" name="CustomShape 1">
          <a:extLst>
            <a:ext uri="{FF2B5EF4-FFF2-40B4-BE49-F238E27FC236}">
              <a16:creationId xmlns:a16="http://schemas.microsoft.com/office/drawing/2014/main" id="{87B944EB-7D02-4B20-B14D-94ED47E23F9D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98" name="CustomShape 1">
          <a:extLst>
            <a:ext uri="{FF2B5EF4-FFF2-40B4-BE49-F238E27FC236}">
              <a16:creationId xmlns:a16="http://schemas.microsoft.com/office/drawing/2014/main" id="{1629D46A-2A1C-469A-9BA2-0FF6CECCC3BF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99" name="CustomShape 1">
          <a:extLst>
            <a:ext uri="{FF2B5EF4-FFF2-40B4-BE49-F238E27FC236}">
              <a16:creationId xmlns:a16="http://schemas.microsoft.com/office/drawing/2014/main" id="{9C972F4F-8072-4C6A-A64C-5CAD28AFC674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100" name="CustomShape 1">
          <a:extLst>
            <a:ext uri="{FF2B5EF4-FFF2-40B4-BE49-F238E27FC236}">
              <a16:creationId xmlns:a16="http://schemas.microsoft.com/office/drawing/2014/main" id="{25C05CF8-C63F-4345-B230-D1DDD97D7DA2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101" name="CustomShape 1">
          <a:extLst>
            <a:ext uri="{FF2B5EF4-FFF2-40B4-BE49-F238E27FC236}">
              <a16:creationId xmlns:a16="http://schemas.microsoft.com/office/drawing/2014/main" id="{9133C169-FE9D-4B8D-B55C-8AEA844BC14F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102" name="CustomShape 1">
          <a:extLst>
            <a:ext uri="{FF2B5EF4-FFF2-40B4-BE49-F238E27FC236}">
              <a16:creationId xmlns:a16="http://schemas.microsoft.com/office/drawing/2014/main" id="{67CB3488-7E9E-4517-A2BC-AE438C3569D2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103" name="CustomShape 1">
          <a:extLst>
            <a:ext uri="{FF2B5EF4-FFF2-40B4-BE49-F238E27FC236}">
              <a16:creationId xmlns:a16="http://schemas.microsoft.com/office/drawing/2014/main" id="{C3C75AF7-A7C0-4C3A-8C5C-95A3E85CA1F2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104" name="CustomShape 1">
          <a:extLst>
            <a:ext uri="{FF2B5EF4-FFF2-40B4-BE49-F238E27FC236}">
              <a16:creationId xmlns:a16="http://schemas.microsoft.com/office/drawing/2014/main" id="{38FE24AA-0C10-4AE5-87BF-2184D622F5C3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105" name="CustomShape 1">
          <a:extLst>
            <a:ext uri="{FF2B5EF4-FFF2-40B4-BE49-F238E27FC236}">
              <a16:creationId xmlns:a16="http://schemas.microsoft.com/office/drawing/2014/main" id="{57A33F2C-2100-4E8F-AD41-84213CF44D67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106" name="CustomShape 1">
          <a:extLst>
            <a:ext uri="{FF2B5EF4-FFF2-40B4-BE49-F238E27FC236}">
              <a16:creationId xmlns:a16="http://schemas.microsoft.com/office/drawing/2014/main" id="{E04D7112-E58D-4FBD-8FAD-A8E95011AF30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107" name="CustomShape 1">
          <a:extLst>
            <a:ext uri="{FF2B5EF4-FFF2-40B4-BE49-F238E27FC236}">
              <a16:creationId xmlns:a16="http://schemas.microsoft.com/office/drawing/2014/main" id="{7CA9AA82-3B1D-42C9-B000-EA30F9CE27CA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108" name="CustomShape 1">
          <a:extLst>
            <a:ext uri="{FF2B5EF4-FFF2-40B4-BE49-F238E27FC236}">
              <a16:creationId xmlns:a16="http://schemas.microsoft.com/office/drawing/2014/main" id="{449BADCE-0423-4ABF-9052-4FBD7379FAFD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190080</xdr:colOff>
      <xdr:row>12</xdr:row>
      <xdr:rowOff>61605</xdr:rowOff>
    </xdr:to>
    <xdr:sp macro="" textlink="">
      <xdr:nvSpPr>
        <xdr:cNvPr id="109" name="CustomShape 1">
          <a:extLst>
            <a:ext uri="{FF2B5EF4-FFF2-40B4-BE49-F238E27FC236}">
              <a16:creationId xmlns:a16="http://schemas.microsoft.com/office/drawing/2014/main" id="{8FF559BD-1160-46D2-91BD-FD6DE09F1F37}"/>
            </a:ext>
          </a:extLst>
        </xdr:cNvPr>
        <xdr:cNvSpPr/>
      </xdr:nvSpPr>
      <xdr:spPr>
        <a:xfrm>
          <a:off x="12992100" y="2095500"/>
          <a:ext cx="190080" cy="2597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D0A08-D709-445E-B3EA-A2B733F30714}">
  <sheetPr>
    <tabColor rgb="FFFFFF00"/>
    <pageSetUpPr fitToPage="1"/>
  </sheetPr>
  <dimension ref="A1:AMC182"/>
  <sheetViews>
    <sheetView workbookViewId="0">
      <selection activeCell="D32" sqref="D32"/>
    </sheetView>
  </sheetViews>
  <sheetFormatPr baseColWidth="10" defaultColWidth="9.6640625" defaultRowHeight="14.4" x14ac:dyDescent="0.3"/>
  <cols>
    <col min="1" max="1" width="12.109375" style="78" customWidth="1"/>
    <col min="2" max="2" width="12.109375" style="20" customWidth="1"/>
    <col min="3" max="3" width="8.6640625" style="78" customWidth="1"/>
    <col min="4" max="4" width="29.6640625" style="78" customWidth="1"/>
    <col min="5" max="5" width="6.109375" style="78" customWidth="1"/>
    <col min="6" max="6" width="8.33203125" style="78" customWidth="1"/>
    <col min="7" max="7" width="12.44140625" style="78" customWidth="1"/>
    <col min="8" max="8" width="7.88671875" style="78" customWidth="1"/>
    <col min="9" max="9" width="7.6640625" style="78" customWidth="1"/>
    <col min="10" max="10" width="7.109375" style="78" customWidth="1"/>
    <col min="11" max="11" width="12.88671875" style="78" customWidth="1"/>
    <col min="12" max="12" width="4.33203125" style="20" customWidth="1"/>
    <col min="13" max="13" width="4.5546875" style="20" customWidth="1"/>
    <col min="14" max="14" width="4.109375" style="20" customWidth="1"/>
    <col min="15" max="15" width="12" style="20" customWidth="1"/>
    <col min="16" max="16" width="11" style="20" customWidth="1"/>
    <col min="17" max="17" width="13.109375" style="20" customWidth="1"/>
    <col min="18" max="1017" width="12.109375" style="78" customWidth="1"/>
    <col min="1018" max="1018" width="9.6640625" customWidth="1"/>
  </cols>
  <sheetData>
    <row r="1" spans="1:17" s="73" customFormat="1" ht="21" x14ac:dyDescent="0.3">
      <c r="B1" s="74"/>
      <c r="C1" s="75" t="s">
        <v>0</v>
      </c>
      <c r="D1" s="75"/>
      <c r="E1" s="76"/>
      <c r="L1" s="74"/>
      <c r="M1" s="74"/>
      <c r="N1" s="74"/>
      <c r="O1" s="74"/>
      <c r="P1" s="74"/>
      <c r="Q1" s="74"/>
    </row>
    <row r="2" spans="1:17" s="73" customFormat="1" x14ac:dyDescent="0.3">
      <c r="B2" s="74"/>
      <c r="C2" s="77" t="s">
        <v>1</v>
      </c>
      <c r="L2" s="74"/>
      <c r="M2" s="74"/>
      <c r="N2" s="74"/>
      <c r="O2" s="74"/>
      <c r="P2" s="74"/>
      <c r="Q2" s="74"/>
    </row>
    <row r="3" spans="1:17" ht="13.5" customHeight="1" x14ac:dyDescent="0.3">
      <c r="C3" s="79" t="s">
        <v>2</v>
      </c>
      <c r="D3" s="80"/>
      <c r="E3" s="80"/>
      <c r="F3" s="80"/>
      <c r="G3" s="80"/>
      <c r="H3" s="80"/>
      <c r="I3" s="81"/>
      <c r="J3" s="73"/>
      <c r="K3" s="5" t="s">
        <v>519</v>
      </c>
      <c r="L3" s="301"/>
      <c r="M3" s="8"/>
      <c r="N3" s="8"/>
      <c r="O3" s="8"/>
      <c r="P3" s="302"/>
      <c r="Q3" s="74"/>
    </row>
    <row r="4" spans="1:17" x14ac:dyDescent="0.3">
      <c r="C4" s="84" t="s">
        <v>251</v>
      </c>
      <c r="D4" s="85"/>
      <c r="E4" s="85"/>
      <c r="F4" s="85"/>
      <c r="G4" s="85"/>
      <c r="H4" s="85"/>
      <c r="I4" s="86"/>
      <c r="J4" s="73"/>
      <c r="K4" s="12" t="s">
        <v>6</v>
      </c>
      <c r="L4" s="303"/>
      <c r="M4" s="13" t="s">
        <v>179</v>
      </c>
      <c r="N4" s="13"/>
      <c r="O4" s="13"/>
      <c r="P4" s="304"/>
      <c r="Q4" s="74"/>
    </row>
    <row r="5" spans="1:17" x14ac:dyDescent="0.3">
      <c r="C5" s="79" t="s">
        <v>520</v>
      </c>
      <c r="D5" s="80"/>
      <c r="E5" s="80"/>
      <c r="F5" s="80"/>
      <c r="G5" s="80"/>
      <c r="H5" s="80"/>
      <c r="I5" s="81"/>
      <c r="J5" s="73"/>
      <c r="K5" s="84" t="s">
        <v>9</v>
      </c>
      <c r="L5" s="91"/>
      <c r="M5" s="305"/>
      <c r="N5" s="305"/>
      <c r="O5" s="305"/>
      <c r="P5" s="306"/>
      <c r="Q5" s="74"/>
    </row>
    <row r="6" spans="1:17" x14ac:dyDescent="0.3">
      <c r="C6" s="84" t="s">
        <v>595</v>
      </c>
      <c r="D6" s="85"/>
      <c r="E6" s="85"/>
      <c r="F6" s="85"/>
      <c r="G6" s="85"/>
      <c r="H6" s="85"/>
      <c r="I6" s="86"/>
      <c r="J6" s="73"/>
      <c r="K6" s="73"/>
      <c r="L6" s="73"/>
      <c r="M6" s="74"/>
      <c r="N6" s="74"/>
      <c r="O6" s="74"/>
      <c r="Q6" s="74"/>
    </row>
    <row r="7" spans="1:17" x14ac:dyDescent="0.3">
      <c r="C7" s="87" t="s">
        <v>521</v>
      </c>
      <c r="D7" s="93"/>
      <c r="E7" s="93"/>
      <c r="F7" s="93"/>
      <c r="G7" s="93"/>
      <c r="H7" s="93"/>
      <c r="I7" s="90"/>
      <c r="J7" s="73"/>
      <c r="K7" s="73"/>
      <c r="L7" s="74"/>
      <c r="M7" s="74"/>
      <c r="N7" s="74"/>
      <c r="P7" s="74"/>
      <c r="Q7" s="74"/>
    </row>
    <row r="8" spans="1:17" x14ac:dyDescent="0.3">
      <c r="C8" s="84" t="s">
        <v>12</v>
      </c>
      <c r="D8" s="85"/>
      <c r="E8" s="85"/>
      <c r="F8" s="85"/>
      <c r="G8" s="85"/>
      <c r="H8" s="85"/>
      <c r="I8" s="86"/>
      <c r="J8" s="73"/>
      <c r="K8" s="73"/>
      <c r="L8" s="74"/>
      <c r="M8" s="74"/>
      <c r="N8" s="74"/>
      <c r="P8" s="74"/>
      <c r="Q8" s="74"/>
    </row>
    <row r="9" spans="1:17" x14ac:dyDescent="0.3">
      <c r="K9" s="73"/>
      <c r="L9" s="74"/>
      <c r="M9" s="74"/>
      <c r="N9" s="74"/>
      <c r="Q9" s="74"/>
    </row>
    <row r="14" spans="1:17" ht="30.75" customHeight="1" x14ac:dyDescent="0.3">
      <c r="C14" s="94" t="s">
        <v>81</v>
      </c>
      <c r="D14" s="73"/>
      <c r="E14" s="73"/>
      <c r="F14" s="73"/>
      <c r="G14" s="73"/>
      <c r="H14" s="73"/>
      <c r="I14" s="73"/>
      <c r="J14" s="73"/>
      <c r="O14" s="74"/>
      <c r="P14" s="74"/>
    </row>
    <row r="16" spans="1:17" ht="15" customHeight="1" x14ac:dyDescent="0.3">
      <c r="A16" s="27" t="s">
        <v>14</v>
      </c>
      <c r="B16" s="27" t="s">
        <v>15</v>
      </c>
      <c r="C16" s="288" t="s">
        <v>16</v>
      </c>
      <c r="D16" s="289" t="s">
        <v>17</v>
      </c>
      <c r="E16" s="288" t="s">
        <v>18</v>
      </c>
      <c r="F16" s="288" t="s">
        <v>19</v>
      </c>
      <c r="G16" s="24" t="s">
        <v>20</v>
      </c>
      <c r="H16" s="24"/>
      <c r="I16" s="24"/>
      <c r="J16" s="24"/>
      <c r="K16" s="27" t="s">
        <v>21</v>
      </c>
      <c r="L16" s="27"/>
      <c r="M16" s="27"/>
      <c r="N16" s="27"/>
      <c r="O16" s="27"/>
      <c r="P16" s="27"/>
      <c r="Q16" s="27"/>
    </row>
    <row r="17" spans="1:17" ht="15" customHeight="1" x14ac:dyDescent="0.3">
      <c r="A17" s="27"/>
      <c r="B17" s="27"/>
      <c r="C17" s="288"/>
      <c r="D17" s="289"/>
      <c r="E17" s="288"/>
      <c r="F17" s="288"/>
      <c r="G17" s="24"/>
      <c r="H17" s="24"/>
      <c r="I17" s="24"/>
      <c r="J17" s="24"/>
      <c r="K17" s="27" t="s">
        <v>82</v>
      </c>
      <c r="L17" s="27" t="s">
        <v>22</v>
      </c>
      <c r="M17" s="27"/>
      <c r="N17" s="27"/>
      <c r="O17" s="27"/>
      <c r="P17" s="27"/>
      <c r="Q17" s="27" t="s">
        <v>23</v>
      </c>
    </row>
    <row r="18" spans="1:17" x14ac:dyDescent="0.3">
      <c r="A18" s="27"/>
      <c r="B18" s="27"/>
      <c r="C18" s="288"/>
      <c r="D18" s="289"/>
      <c r="E18" s="288"/>
      <c r="F18" s="288"/>
      <c r="G18" s="24"/>
      <c r="H18" s="24"/>
      <c r="I18" s="24"/>
      <c r="J18" s="24"/>
      <c r="K18" s="27"/>
      <c r="L18" s="27"/>
      <c r="M18" s="27"/>
      <c r="N18" s="27"/>
      <c r="O18" s="27"/>
      <c r="P18" s="27"/>
      <c r="Q18" s="27"/>
    </row>
    <row r="19" spans="1:17" ht="35.25" customHeight="1" x14ac:dyDescent="0.3">
      <c r="A19" s="27"/>
      <c r="B19" s="27"/>
      <c r="C19" s="288"/>
      <c r="D19" s="289"/>
      <c r="E19" s="288"/>
      <c r="F19" s="288"/>
      <c r="G19" s="29" t="s">
        <v>24</v>
      </c>
      <c r="H19" s="29" t="s">
        <v>25</v>
      </c>
      <c r="I19" s="29" t="s">
        <v>26</v>
      </c>
      <c r="J19" s="29" t="s">
        <v>27</v>
      </c>
      <c r="K19" s="27"/>
      <c r="L19" s="28" t="s">
        <v>28</v>
      </c>
      <c r="M19" s="28"/>
      <c r="N19" s="28"/>
      <c r="O19" s="28" t="s">
        <v>29</v>
      </c>
      <c r="P19" s="30" t="s">
        <v>30</v>
      </c>
      <c r="Q19" s="31" t="s">
        <v>31</v>
      </c>
    </row>
    <row r="20" spans="1:17" ht="17.25" customHeight="1" x14ac:dyDescent="0.3">
      <c r="A20" s="27"/>
      <c r="B20" s="27"/>
      <c r="C20" s="288"/>
      <c r="D20" s="289"/>
      <c r="E20" s="288"/>
      <c r="F20" s="288"/>
      <c r="G20" s="29"/>
      <c r="H20" s="29"/>
      <c r="I20" s="29"/>
      <c r="J20" s="29"/>
      <c r="K20" s="27"/>
      <c r="L20" s="32" t="s">
        <v>32</v>
      </c>
      <c r="M20" s="32" t="s">
        <v>33</v>
      </c>
      <c r="N20" s="32" t="s">
        <v>34</v>
      </c>
      <c r="O20" s="28"/>
      <c r="P20" s="30"/>
      <c r="Q20" s="31"/>
    </row>
    <row r="21" spans="1:17" ht="21" customHeight="1" x14ac:dyDescent="0.3">
      <c r="A21" s="95"/>
      <c r="B21" s="95" t="s">
        <v>522</v>
      </c>
      <c r="C21" s="96" t="s">
        <v>35</v>
      </c>
      <c r="D21" s="97" t="s">
        <v>84</v>
      </c>
      <c r="E21" s="95">
        <v>18</v>
      </c>
      <c r="F21" s="95"/>
      <c r="G21" s="95"/>
      <c r="H21" s="95"/>
      <c r="I21" s="95"/>
      <c r="J21" s="95"/>
      <c r="K21" s="128">
        <v>10</v>
      </c>
      <c r="L21" s="132"/>
      <c r="M21" s="132"/>
      <c r="N21" s="132"/>
      <c r="O21" s="131"/>
      <c r="P21" s="132"/>
      <c r="Q21" s="131"/>
    </row>
    <row r="22" spans="1:17" ht="21" customHeight="1" x14ac:dyDescent="0.3">
      <c r="A22" s="100"/>
      <c r="B22" s="50" t="s">
        <v>523</v>
      </c>
      <c r="C22" s="50" t="s">
        <v>86</v>
      </c>
      <c r="D22" s="43" t="s">
        <v>524</v>
      </c>
      <c r="E22" s="44">
        <v>9</v>
      </c>
      <c r="F22" s="44">
        <v>3</v>
      </c>
      <c r="G22" s="32"/>
      <c r="H22" s="32"/>
      <c r="I22" s="113"/>
      <c r="J22" s="113"/>
      <c r="K22" s="44"/>
      <c r="L22" s="32"/>
      <c r="M22" s="32"/>
      <c r="N22" s="45"/>
      <c r="O22" s="45"/>
      <c r="P22" s="32"/>
      <c r="Q22" s="45"/>
    </row>
    <row r="23" spans="1:17" ht="21" customHeight="1" x14ac:dyDescent="0.3">
      <c r="A23" s="100"/>
      <c r="B23" s="50" t="s">
        <v>525</v>
      </c>
      <c r="C23" s="50" t="s">
        <v>37</v>
      </c>
      <c r="D23" s="43" t="s">
        <v>526</v>
      </c>
      <c r="E23" s="44">
        <v>9</v>
      </c>
      <c r="F23" s="44">
        <v>3</v>
      </c>
      <c r="G23" s="32"/>
      <c r="H23" s="32"/>
      <c r="I23" s="113"/>
      <c r="J23" s="113"/>
      <c r="K23" s="44"/>
      <c r="L23" s="32"/>
      <c r="M23" s="32"/>
      <c r="N23" s="45"/>
      <c r="O23" s="45"/>
      <c r="P23" s="32"/>
      <c r="Q23" s="45"/>
    </row>
    <row r="24" spans="1:17" ht="21" customHeight="1" x14ac:dyDescent="0.3">
      <c r="A24" s="102"/>
      <c r="B24" s="112" t="s">
        <v>90</v>
      </c>
      <c r="C24" s="71" t="s">
        <v>91</v>
      </c>
      <c r="D24" s="48" t="s">
        <v>89</v>
      </c>
      <c r="E24" s="32"/>
      <c r="F24" s="32"/>
      <c r="G24" s="32">
        <v>2</v>
      </c>
      <c r="H24" s="32"/>
      <c r="I24" s="32">
        <v>24</v>
      </c>
      <c r="J24" s="32">
        <v>48</v>
      </c>
      <c r="K24" s="32"/>
      <c r="L24" s="32" t="s">
        <v>56</v>
      </c>
      <c r="M24" s="32"/>
      <c r="N24" s="45"/>
      <c r="O24" s="45"/>
      <c r="P24" s="32" t="s">
        <v>41</v>
      </c>
      <c r="Q24" s="45" t="s">
        <v>40</v>
      </c>
    </row>
    <row r="25" spans="1:17" ht="21" customHeight="1" x14ac:dyDescent="0.3">
      <c r="A25" s="102"/>
      <c r="B25" s="50" t="s">
        <v>527</v>
      </c>
      <c r="C25" s="50" t="s">
        <v>68</v>
      </c>
      <c r="D25" s="155" t="s">
        <v>93</v>
      </c>
      <c r="E25" s="44">
        <v>9</v>
      </c>
      <c r="F25" s="44">
        <v>3</v>
      </c>
      <c r="G25" s="32"/>
      <c r="H25" s="32"/>
      <c r="I25" s="101"/>
      <c r="J25" s="101"/>
      <c r="K25" s="32"/>
      <c r="L25" s="32"/>
      <c r="M25" s="32"/>
      <c r="N25" s="45"/>
      <c r="O25" s="45"/>
      <c r="P25" s="32"/>
      <c r="Q25" s="45"/>
    </row>
    <row r="26" spans="1:17" ht="21" customHeight="1" x14ac:dyDescent="0.3">
      <c r="A26" s="102"/>
      <c r="B26" s="112" t="s">
        <v>94</v>
      </c>
      <c r="C26" s="71" t="s">
        <v>91</v>
      </c>
      <c r="D26" s="48" t="s">
        <v>95</v>
      </c>
      <c r="E26" s="32">
        <v>3</v>
      </c>
      <c r="F26" s="32">
        <v>1</v>
      </c>
      <c r="G26" s="32"/>
      <c r="H26" s="32"/>
      <c r="I26" s="32">
        <v>12</v>
      </c>
      <c r="J26" s="32">
        <v>12</v>
      </c>
      <c r="K26" s="32"/>
      <c r="L26" s="32" t="s">
        <v>56</v>
      </c>
      <c r="M26" s="32"/>
      <c r="N26" s="45"/>
      <c r="O26" s="45"/>
      <c r="P26" s="32" t="s">
        <v>41</v>
      </c>
      <c r="Q26" s="45" t="s">
        <v>40</v>
      </c>
    </row>
    <row r="27" spans="1:17" ht="21" customHeight="1" x14ac:dyDescent="0.3">
      <c r="A27" s="102"/>
      <c r="B27" s="112" t="s">
        <v>96</v>
      </c>
      <c r="C27" s="71" t="s">
        <v>91</v>
      </c>
      <c r="D27" s="48" t="s">
        <v>97</v>
      </c>
      <c r="E27" s="32">
        <v>6</v>
      </c>
      <c r="F27" s="32">
        <v>2</v>
      </c>
      <c r="G27" s="32"/>
      <c r="H27" s="32"/>
      <c r="I27" s="32">
        <v>24</v>
      </c>
      <c r="J27" s="32">
        <v>24</v>
      </c>
      <c r="K27" s="32"/>
      <c r="L27" s="32" t="s">
        <v>56</v>
      </c>
      <c r="M27" s="32"/>
      <c r="N27" s="45"/>
      <c r="O27" s="45"/>
      <c r="P27" s="32" t="s">
        <v>41</v>
      </c>
      <c r="Q27" s="45" t="s">
        <v>40</v>
      </c>
    </row>
    <row r="28" spans="1:17" ht="21" customHeight="1" x14ac:dyDescent="0.3">
      <c r="A28" s="102"/>
      <c r="B28" s="50" t="s">
        <v>528</v>
      </c>
      <c r="C28" s="50" t="s">
        <v>43</v>
      </c>
      <c r="D28" s="43" t="s">
        <v>99</v>
      </c>
      <c r="E28" s="44">
        <v>6</v>
      </c>
      <c r="F28" s="44">
        <v>2</v>
      </c>
      <c r="G28" s="32"/>
      <c r="H28" s="32"/>
      <c r="I28" s="32"/>
      <c r="J28" s="32"/>
      <c r="K28" s="44"/>
      <c r="L28" s="32"/>
      <c r="M28" s="32"/>
      <c r="N28" s="45"/>
      <c r="O28" s="45"/>
      <c r="P28" s="32"/>
      <c r="Q28" s="45"/>
    </row>
    <row r="29" spans="1:17" s="107" customFormat="1" ht="21" customHeight="1" x14ac:dyDescent="0.3">
      <c r="A29" s="106"/>
      <c r="B29" s="112" t="s">
        <v>100</v>
      </c>
      <c r="C29" s="62" t="s">
        <v>91</v>
      </c>
      <c r="D29" s="48" t="s">
        <v>99</v>
      </c>
      <c r="E29" s="32"/>
      <c r="F29" s="32"/>
      <c r="G29" s="32">
        <v>24</v>
      </c>
      <c r="H29" s="32">
        <v>24</v>
      </c>
      <c r="I29" s="32"/>
      <c r="J29" s="32">
        <v>12</v>
      </c>
      <c r="K29" s="32"/>
      <c r="L29" s="32" t="s">
        <v>56</v>
      </c>
      <c r="M29" s="32"/>
      <c r="N29" s="45"/>
      <c r="O29" s="45"/>
      <c r="P29" s="32" t="s">
        <v>41</v>
      </c>
      <c r="Q29" s="45" t="s">
        <v>40</v>
      </c>
    </row>
    <row r="30" spans="1:17" s="107" customFormat="1" ht="21" customHeight="1" x14ac:dyDescent="0.3">
      <c r="A30" s="106"/>
      <c r="B30" s="50" t="s">
        <v>529</v>
      </c>
      <c r="C30" s="50" t="s">
        <v>46</v>
      </c>
      <c r="D30" s="43" t="s">
        <v>102</v>
      </c>
      <c r="E30" s="44">
        <v>3</v>
      </c>
      <c r="F30" s="44">
        <v>1</v>
      </c>
      <c r="G30" s="32"/>
      <c r="H30" s="32"/>
      <c r="I30" s="101"/>
      <c r="J30" s="32"/>
      <c r="K30" s="44"/>
      <c r="L30" s="32"/>
      <c r="M30" s="32"/>
      <c r="N30" s="45"/>
      <c r="O30" s="45"/>
      <c r="P30" s="32"/>
      <c r="Q30" s="45"/>
    </row>
    <row r="31" spans="1:17" ht="21" customHeight="1" x14ac:dyDescent="0.3">
      <c r="A31" s="106"/>
      <c r="B31" s="112" t="s">
        <v>103</v>
      </c>
      <c r="C31" s="62" t="s">
        <v>91</v>
      </c>
      <c r="D31" s="48" t="s">
        <v>102</v>
      </c>
      <c r="E31" s="32"/>
      <c r="F31" s="32"/>
      <c r="G31" s="32">
        <v>12</v>
      </c>
      <c r="H31" s="32"/>
      <c r="I31" s="109"/>
      <c r="J31" s="32">
        <v>24</v>
      </c>
      <c r="K31" s="32"/>
      <c r="L31" s="32" t="s">
        <v>56</v>
      </c>
      <c r="M31" s="32"/>
      <c r="N31" s="45"/>
      <c r="O31" s="45"/>
      <c r="P31" s="32" t="s">
        <v>41</v>
      </c>
      <c r="Q31" s="45" t="s">
        <v>104</v>
      </c>
    </row>
    <row r="32" spans="1:17" s="107" customFormat="1" ht="21" customHeight="1" x14ac:dyDescent="0.3">
      <c r="A32" s="95"/>
      <c r="B32" s="95"/>
      <c r="C32" s="95" t="s">
        <v>35</v>
      </c>
      <c r="D32" s="97" t="s">
        <v>106</v>
      </c>
      <c r="E32" s="95">
        <v>9</v>
      </c>
      <c r="F32" s="95"/>
      <c r="G32" s="122"/>
      <c r="H32" s="122"/>
      <c r="I32" s="122"/>
      <c r="J32" s="122"/>
      <c r="K32" s="95"/>
      <c r="L32" s="99"/>
      <c r="M32" s="99"/>
      <c r="N32" s="307"/>
      <c r="O32" s="307"/>
      <c r="P32" s="99"/>
      <c r="Q32" s="307"/>
    </row>
    <row r="33" spans="1:17" ht="21" customHeight="1" x14ac:dyDescent="0.3">
      <c r="A33" s="106"/>
      <c r="B33" s="50" t="s">
        <v>530</v>
      </c>
      <c r="C33" s="50" t="s">
        <v>531</v>
      </c>
      <c r="D33" s="43" t="s">
        <v>110</v>
      </c>
      <c r="E33" s="44">
        <v>9</v>
      </c>
      <c r="F33" s="44">
        <v>3</v>
      </c>
      <c r="G33" s="32"/>
      <c r="H33" s="32"/>
      <c r="I33" s="32"/>
      <c r="J33" s="32"/>
      <c r="K33" s="44"/>
      <c r="L33" s="32"/>
      <c r="M33" s="32"/>
      <c r="N33" s="45"/>
      <c r="O33" s="45"/>
      <c r="P33" s="32"/>
      <c r="Q33" s="32"/>
    </row>
    <row r="34" spans="1:17" ht="21" customHeight="1" x14ac:dyDescent="0.3">
      <c r="A34" s="106"/>
      <c r="B34" s="112" t="s">
        <v>532</v>
      </c>
      <c r="C34" s="62" t="s">
        <v>91</v>
      </c>
      <c r="D34" s="48" t="s">
        <v>110</v>
      </c>
      <c r="E34" s="32"/>
      <c r="F34" s="32"/>
      <c r="G34" s="32"/>
      <c r="H34" s="32"/>
      <c r="I34" s="32">
        <v>72</v>
      </c>
      <c r="J34" s="32"/>
      <c r="K34" s="32"/>
      <c r="L34" s="32" t="s">
        <v>56</v>
      </c>
      <c r="M34" s="32"/>
      <c r="N34" s="45"/>
      <c r="O34" s="45"/>
      <c r="P34" s="20" t="s">
        <v>41</v>
      </c>
      <c r="Q34" s="45" t="s">
        <v>40</v>
      </c>
    </row>
    <row r="35" spans="1:17" ht="21" customHeight="1" x14ac:dyDescent="0.3">
      <c r="A35" s="95"/>
      <c r="B35" s="95"/>
      <c r="C35" s="95" t="s">
        <v>35</v>
      </c>
      <c r="D35" s="97" t="s">
        <v>130</v>
      </c>
      <c r="E35" s="95">
        <v>3</v>
      </c>
      <c r="F35" s="95"/>
      <c r="G35" s="122"/>
      <c r="H35" s="122"/>
      <c r="I35" s="122"/>
      <c r="J35" s="122"/>
      <c r="K35" s="95"/>
      <c r="L35" s="98"/>
      <c r="M35" s="98"/>
      <c r="N35" s="98"/>
      <c r="O35" s="99"/>
      <c r="P35" s="98"/>
      <c r="Q35" s="99"/>
    </row>
    <row r="36" spans="1:17" ht="21" customHeight="1" x14ac:dyDescent="0.3">
      <c r="A36" s="106"/>
      <c r="B36" s="50" t="s">
        <v>533</v>
      </c>
      <c r="C36" s="50" t="s">
        <v>50</v>
      </c>
      <c r="D36" s="43" t="s">
        <v>534</v>
      </c>
      <c r="E36" s="44">
        <v>3</v>
      </c>
      <c r="F36" s="44">
        <v>1</v>
      </c>
      <c r="G36" s="32"/>
      <c r="H36" s="32"/>
      <c r="I36" s="32"/>
      <c r="J36" s="32"/>
      <c r="K36" s="44"/>
      <c r="L36" s="32"/>
      <c r="M36" s="32"/>
      <c r="N36" s="45"/>
      <c r="O36" s="32" t="s">
        <v>62</v>
      </c>
      <c r="P36" s="32"/>
      <c r="Q36" s="45"/>
    </row>
    <row r="37" spans="1:17" ht="21" customHeight="1" x14ac:dyDescent="0.3">
      <c r="A37" s="106"/>
      <c r="B37" s="112" t="s">
        <v>535</v>
      </c>
      <c r="C37" s="62"/>
      <c r="D37" s="48" t="s">
        <v>534</v>
      </c>
      <c r="E37" s="32"/>
      <c r="F37" s="32"/>
      <c r="G37" s="32"/>
      <c r="H37" s="32"/>
      <c r="I37" s="32">
        <v>12</v>
      </c>
      <c r="J37" s="32"/>
      <c r="K37" s="32"/>
      <c r="L37" s="32"/>
      <c r="M37" s="32"/>
      <c r="N37" s="45"/>
      <c r="O37" s="45"/>
      <c r="P37" s="32"/>
      <c r="Q37" s="32"/>
    </row>
    <row r="38" spans="1:17" ht="21" customHeight="1" x14ac:dyDescent="0.3">
      <c r="C38" s="50" t="s">
        <v>52</v>
      </c>
      <c r="D38" s="50"/>
      <c r="E38" s="44">
        <f>E22+E28+E30+E33+E36</f>
        <v>30</v>
      </c>
      <c r="F38" s="110">
        <f>F22+F28+F30+F33+F36</f>
        <v>10</v>
      </c>
      <c r="G38" s="32">
        <f>SUM(G22:G37)</f>
        <v>38</v>
      </c>
      <c r="H38" s="32">
        <f>SUM(H22:H37)</f>
        <v>24</v>
      </c>
      <c r="I38" s="32">
        <f>SUM(I22:I37)-SUM(I26:I27)</f>
        <v>108</v>
      </c>
      <c r="J38" s="32">
        <f>SUM(J22:J37)-SUM(J26:J27)</f>
        <v>84</v>
      </c>
      <c r="K38" s="51"/>
      <c r="L38" s="72"/>
      <c r="M38" s="72"/>
      <c r="N38" s="111"/>
      <c r="O38" s="111"/>
      <c r="P38" s="72"/>
      <c r="Q38" s="111"/>
    </row>
    <row r="40" spans="1:17" x14ac:dyDescent="0.3">
      <c r="J40" s="78">
        <f>SUM(G38:J38)</f>
        <v>254</v>
      </c>
    </row>
    <row r="42" spans="1:17" ht="30.75" customHeight="1" x14ac:dyDescent="0.3">
      <c r="C42" s="94" t="s">
        <v>115</v>
      </c>
      <c r="D42" s="73"/>
      <c r="E42" s="73"/>
      <c r="F42" s="73"/>
      <c r="G42" s="73"/>
      <c r="H42" s="73"/>
      <c r="I42" s="73"/>
      <c r="J42" s="73"/>
      <c r="O42" s="74"/>
      <c r="P42" s="74"/>
    </row>
    <row r="44" spans="1:17" ht="15" customHeight="1" x14ac:dyDescent="0.3">
      <c r="A44" s="27" t="s">
        <v>14</v>
      </c>
      <c r="B44" s="27" t="s">
        <v>15</v>
      </c>
      <c r="C44" s="288" t="s">
        <v>16</v>
      </c>
      <c r="D44" s="289" t="s">
        <v>17</v>
      </c>
      <c r="E44" s="288" t="s">
        <v>18</v>
      </c>
      <c r="F44" s="288" t="s">
        <v>19</v>
      </c>
      <c r="G44" s="24" t="s">
        <v>20</v>
      </c>
      <c r="H44" s="24"/>
      <c r="I44" s="24"/>
      <c r="J44" s="24"/>
      <c r="K44" s="27" t="s">
        <v>21</v>
      </c>
      <c r="L44" s="27"/>
      <c r="M44" s="27"/>
      <c r="N44" s="27"/>
      <c r="O44" s="27"/>
      <c r="P44" s="27"/>
      <c r="Q44" s="27"/>
    </row>
    <row r="45" spans="1:17" ht="15" customHeight="1" x14ac:dyDescent="0.3">
      <c r="A45" s="27"/>
      <c r="B45" s="27"/>
      <c r="C45" s="288"/>
      <c r="D45" s="289"/>
      <c r="E45" s="288"/>
      <c r="F45" s="288"/>
      <c r="G45" s="24"/>
      <c r="H45" s="24"/>
      <c r="I45" s="24"/>
      <c r="J45" s="24"/>
      <c r="K45" s="27" t="s">
        <v>82</v>
      </c>
      <c r="L45" s="27" t="s">
        <v>22</v>
      </c>
      <c r="M45" s="27"/>
      <c r="N45" s="27"/>
      <c r="O45" s="27"/>
      <c r="P45" s="27"/>
      <c r="Q45" s="27" t="s">
        <v>23</v>
      </c>
    </row>
    <row r="46" spans="1:17" x14ac:dyDescent="0.3">
      <c r="A46" s="27"/>
      <c r="B46" s="27"/>
      <c r="C46" s="288"/>
      <c r="D46" s="289"/>
      <c r="E46" s="288"/>
      <c r="F46" s="288"/>
      <c r="G46" s="24"/>
      <c r="H46" s="24"/>
      <c r="I46" s="24"/>
      <c r="J46" s="24"/>
      <c r="K46" s="27"/>
      <c r="L46" s="27"/>
      <c r="M46" s="27"/>
      <c r="N46" s="27"/>
      <c r="O46" s="27"/>
      <c r="P46" s="27"/>
      <c r="Q46" s="27"/>
    </row>
    <row r="47" spans="1:17" ht="35.25" customHeight="1" x14ac:dyDescent="0.3">
      <c r="A47" s="27"/>
      <c r="B47" s="27"/>
      <c r="C47" s="288"/>
      <c r="D47" s="289"/>
      <c r="E47" s="288"/>
      <c r="F47" s="288"/>
      <c r="G47" s="29" t="s">
        <v>24</v>
      </c>
      <c r="H47" s="29" t="s">
        <v>25</v>
      </c>
      <c r="I47" s="29" t="s">
        <v>26</v>
      </c>
      <c r="J47" s="29" t="s">
        <v>27</v>
      </c>
      <c r="K47" s="27"/>
      <c r="L47" s="28" t="s">
        <v>28</v>
      </c>
      <c r="M47" s="28"/>
      <c r="N47" s="28"/>
      <c r="O47" s="28" t="s">
        <v>29</v>
      </c>
      <c r="P47" s="30" t="s">
        <v>30</v>
      </c>
      <c r="Q47" s="31" t="s">
        <v>31</v>
      </c>
    </row>
    <row r="48" spans="1:17" ht="17.25" customHeight="1" x14ac:dyDescent="0.3">
      <c r="A48" s="27"/>
      <c r="B48" s="27"/>
      <c r="C48" s="288"/>
      <c r="D48" s="289"/>
      <c r="E48" s="288"/>
      <c r="F48" s="288"/>
      <c r="G48" s="29"/>
      <c r="H48" s="29"/>
      <c r="I48" s="29"/>
      <c r="J48" s="29"/>
      <c r="K48" s="27"/>
      <c r="L48" s="32" t="s">
        <v>32</v>
      </c>
      <c r="M48" s="32" t="s">
        <v>33</v>
      </c>
      <c r="N48" s="32" t="s">
        <v>34</v>
      </c>
      <c r="O48" s="28"/>
      <c r="P48" s="30"/>
      <c r="Q48" s="31"/>
    </row>
    <row r="49" spans="1:17" ht="21" customHeight="1" x14ac:dyDescent="0.3">
      <c r="A49" s="95"/>
      <c r="B49" s="95"/>
      <c r="C49" s="96" t="s">
        <v>35</v>
      </c>
      <c r="D49" s="97" t="s">
        <v>84</v>
      </c>
      <c r="E49" s="95">
        <v>18</v>
      </c>
      <c r="F49" s="95"/>
      <c r="G49" s="95"/>
      <c r="H49" s="95"/>
      <c r="I49" s="95"/>
      <c r="J49" s="95"/>
      <c r="K49" s="95">
        <v>10</v>
      </c>
      <c r="L49" s="98"/>
      <c r="M49" s="98"/>
      <c r="N49" s="98"/>
      <c r="O49" s="99"/>
      <c r="P49" s="98"/>
      <c r="Q49" s="99"/>
    </row>
    <row r="50" spans="1:17" ht="21" customHeight="1" x14ac:dyDescent="0.3">
      <c r="A50" s="100"/>
      <c r="B50" s="50" t="s">
        <v>536</v>
      </c>
      <c r="C50" s="50" t="s">
        <v>37</v>
      </c>
      <c r="D50" s="43" t="s">
        <v>118</v>
      </c>
      <c r="E50" s="44">
        <v>9</v>
      </c>
      <c r="F50" s="44">
        <v>3</v>
      </c>
      <c r="G50" s="32"/>
      <c r="H50" s="32"/>
      <c r="I50" s="32"/>
      <c r="J50" s="32"/>
      <c r="K50" s="32"/>
      <c r="L50" s="32"/>
      <c r="M50" s="32"/>
      <c r="N50" s="45"/>
      <c r="O50" s="45"/>
      <c r="P50" s="32"/>
      <c r="Q50" s="45"/>
    </row>
    <row r="51" spans="1:17" ht="21" customHeight="1" x14ac:dyDescent="0.3">
      <c r="A51" s="106"/>
      <c r="B51" s="112" t="s">
        <v>119</v>
      </c>
      <c r="C51" s="62" t="s">
        <v>91</v>
      </c>
      <c r="D51" s="48" t="s">
        <v>118</v>
      </c>
      <c r="E51" s="32"/>
      <c r="F51" s="32"/>
      <c r="G51" s="32">
        <v>24</v>
      </c>
      <c r="H51" s="32">
        <v>24</v>
      </c>
      <c r="I51" s="32"/>
      <c r="J51" s="32">
        <v>24</v>
      </c>
      <c r="K51" s="32"/>
      <c r="L51" s="32" t="s">
        <v>56</v>
      </c>
      <c r="M51" s="32"/>
      <c r="N51" s="45"/>
      <c r="O51" s="45"/>
      <c r="P51" s="32" t="s">
        <v>41</v>
      </c>
      <c r="Q51" s="45" t="s">
        <v>40</v>
      </c>
    </row>
    <row r="52" spans="1:17" ht="21" customHeight="1" x14ac:dyDescent="0.3">
      <c r="A52" s="102"/>
      <c r="B52" s="50" t="s">
        <v>537</v>
      </c>
      <c r="C52" s="50" t="s">
        <v>43</v>
      </c>
      <c r="D52" s="43" t="s">
        <v>121</v>
      </c>
      <c r="E52" s="44">
        <v>3</v>
      </c>
      <c r="F52" s="44">
        <v>1</v>
      </c>
      <c r="G52" s="32"/>
      <c r="H52" s="32"/>
      <c r="I52" s="32"/>
      <c r="J52" s="32"/>
      <c r="K52" s="32"/>
      <c r="L52" s="32"/>
      <c r="M52" s="32"/>
      <c r="N52" s="45"/>
      <c r="O52" s="45"/>
      <c r="P52" s="32"/>
      <c r="Q52" s="45"/>
    </row>
    <row r="53" spans="1:17" s="107" customFormat="1" ht="21" customHeight="1" x14ac:dyDescent="0.3">
      <c r="A53" s="106"/>
      <c r="B53" s="112" t="s">
        <v>122</v>
      </c>
      <c r="C53" s="62" t="s">
        <v>91</v>
      </c>
      <c r="D53" s="48" t="s">
        <v>121</v>
      </c>
      <c r="E53" s="32"/>
      <c r="F53" s="32"/>
      <c r="G53" s="32">
        <v>18</v>
      </c>
      <c r="H53" s="32">
        <v>24</v>
      </c>
      <c r="I53" s="32"/>
      <c r="J53" s="32"/>
      <c r="K53" s="32"/>
      <c r="L53" s="32" t="s">
        <v>56</v>
      </c>
      <c r="M53" s="32"/>
      <c r="N53" s="45"/>
      <c r="O53" s="45"/>
      <c r="P53" s="32" t="s">
        <v>41</v>
      </c>
      <c r="Q53" s="45" t="s">
        <v>40</v>
      </c>
    </row>
    <row r="54" spans="1:17" s="107" customFormat="1" ht="21" customHeight="1" x14ac:dyDescent="0.3">
      <c r="A54" s="106"/>
      <c r="B54" s="50" t="s">
        <v>538</v>
      </c>
      <c r="C54" s="50" t="s">
        <v>46</v>
      </c>
      <c r="D54" s="43" t="s">
        <v>124</v>
      </c>
      <c r="E54" s="44">
        <v>6</v>
      </c>
      <c r="F54" s="44">
        <v>2</v>
      </c>
      <c r="G54" s="113"/>
      <c r="H54" s="113"/>
      <c r="I54" s="113"/>
      <c r="J54" s="113"/>
      <c r="K54" s="32"/>
      <c r="L54" s="32"/>
      <c r="M54" s="32"/>
      <c r="N54" s="45"/>
      <c r="O54" s="45"/>
      <c r="P54" s="32"/>
      <c r="Q54" s="45"/>
    </row>
    <row r="55" spans="1:17" ht="21" customHeight="1" x14ac:dyDescent="0.3">
      <c r="A55" s="106"/>
      <c r="B55" s="112" t="s">
        <v>125</v>
      </c>
      <c r="C55" s="71" t="s">
        <v>91</v>
      </c>
      <c r="D55" s="48" t="s">
        <v>126</v>
      </c>
      <c r="E55" s="32">
        <v>6</v>
      </c>
      <c r="F55" s="32">
        <v>2</v>
      </c>
      <c r="G55" s="32">
        <v>24</v>
      </c>
      <c r="H55" s="32"/>
      <c r="I55" s="32"/>
      <c r="J55" s="32">
        <v>24</v>
      </c>
      <c r="K55" s="32"/>
      <c r="L55" s="32" t="s">
        <v>56</v>
      </c>
      <c r="M55" s="32"/>
      <c r="N55" s="45"/>
      <c r="O55" s="45"/>
      <c r="P55" s="32" t="s">
        <v>41</v>
      </c>
      <c r="Q55" s="45" t="s">
        <v>40</v>
      </c>
    </row>
    <row r="56" spans="1:17" ht="21" customHeight="1" x14ac:dyDescent="0.3">
      <c r="A56" s="106"/>
      <c r="B56" s="112" t="s">
        <v>127</v>
      </c>
      <c r="C56" s="71" t="s">
        <v>91</v>
      </c>
      <c r="D56" s="48" t="s">
        <v>128</v>
      </c>
      <c r="E56" s="32">
        <v>6</v>
      </c>
      <c r="F56" s="32">
        <v>2</v>
      </c>
      <c r="G56" s="32">
        <v>24</v>
      </c>
      <c r="H56" s="32"/>
      <c r="I56" s="32"/>
      <c r="J56" s="32">
        <v>24</v>
      </c>
      <c r="K56" s="32"/>
      <c r="L56" s="32" t="s">
        <v>56</v>
      </c>
      <c r="M56" s="32"/>
      <c r="N56" s="45"/>
      <c r="O56" s="45"/>
      <c r="P56" s="32" t="s">
        <v>41</v>
      </c>
      <c r="Q56" s="45" t="s">
        <v>40</v>
      </c>
    </row>
    <row r="57" spans="1:17" s="107" customFormat="1" ht="21" customHeight="1" x14ac:dyDescent="0.3">
      <c r="A57" s="95"/>
      <c r="B57" s="95"/>
      <c r="C57" s="95" t="s">
        <v>35</v>
      </c>
      <c r="D57" s="97" t="s">
        <v>106</v>
      </c>
      <c r="E57" s="108">
        <v>6</v>
      </c>
      <c r="F57" s="108"/>
      <c r="G57" s="99"/>
      <c r="H57" s="99"/>
      <c r="I57" s="99"/>
      <c r="J57" s="99"/>
      <c r="K57" s="99"/>
      <c r="L57" s="99"/>
      <c r="M57" s="99"/>
      <c r="N57" s="307"/>
      <c r="O57" s="307"/>
      <c r="P57" s="99"/>
      <c r="Q57" s="307"/>
    </row>
    <row r="58" spans="1:17" ht="21" customHeight="1" x14ac:dyDescent="0.3">
      <c r="A58" s="106"/>
      <c r="B58" s="50" t="s">
        <v>539</v>
      </c>
      <c r="C58" s="50" t="s">
        <v>531</v>
      </c>
      <c r="D58" s="43" t="s">
        <v>540</v>
      </c>
      <c r="E58" s="44">
        <v>6</v>
      </c>
      <c r="F58" s="44">
        <v>2</v>
      </c>
      <c r="G58" s="32"/>
      <c r="H58" s="32"/>
      <c r="I58" s="32"/>
      <c r="J58" s="32"/>
      <c r="K58" s="32"/>
      <c r="L58" s="32"/>
      <c r="M58" s="32"/>
      <c r="N58" s="45"/>
      <c r="O58" s="45"/>
      <c r="P58" s="32"/>
      <c r="Q58" s="45"/>
    </row>
    <row r="59" spans="1:17" ht="21" customHeight="1" x14ac:dyDescent="0.3">
      <c r="A59" s="106"/>
      <c r="B59" s="112" t="s">
        <v>541</v>
      </c>
      <c r="C59" s="62" t="s">
        <v>91</v>
      </c>
      <c r="D59" s="48" t="s">
        <v>540</v>
      </c>
      <c r="E59" s="32"/>
      <c r="F59" s="32"/>
      <c r="G59" s="32">
        <v>24</v>
      </c>
      <c r="H59" s="32">
        <v>36</v>
      </c>
      <c r="I59" s="32"/>
      <c r="J59" s="32"/>
      <c r="K59" s="32"/>
      <c r="L59" s="32" t="s">
        <v>56</v>
      </c>
      <c r="M59" s="32"/>
      <c r="N59" s="45"/>
      <c r="O59" s="45"/>
      <c r="P59" s="32" t="s">
        <v>41</v>
      </c>
      <c r="Q59" s="45" t="s">
        <v>40</v>
      </c>
    </row>
    <row r="60" spans="1:17" ht="21" customHeight="1" x14ac:dyDescent="0.3">
      <c r="A60" s="95"/>
      <c r="B60" s="95"/>
      <c r="C60" s="96" t="s">
        <v>35</v>
      </c>
      <c r="D60" s="97" t="s">
        <v>542</v>
      </c>
      <c r="E60" s="108">
        <v>3</v>
      </c>
      <c r="F60" s="108"/>
      <c r="G60" s="99"/>
      <c r="H60" s="99"/>
      <c r="I60" s="99"/>
      <c r="J60" s="99"/>
      <c r="K60" s="99"/>
      <c r="L60" s="98"/>
      <c r="M60" s="98"/>
      <c r="N60" s="98"/>
      <c r="O60" s="99"/>
      <c r="P60" s="98"/>
      <c r="Q60" s="99"/>
    </row>
    <row r="61" spans="1:17" ht="21" customHeight="1" x14ac:dyDescent="0.3">
      <c r="A61" s="106"/>
      <c r="B61" s="50" t="s">
        <v>543</v>
      </c>
      <c r="C61" s="50" t="s">
        <v>50</v>
      </c>
      <c r="D61" s="43" t="s">
        <v>138</v>
      </c>
      <c r="E61" s="44">
        <v>3</v>
      </c>
      <c r="F61" s="44">
        <v>1</v>
      </c>
      <c r="G61" s="32"/>
      <c r="H61" s="32"/>
      <c r="I61" s="32"/>
      <c r="J61" s="32"/>
      <c r="K61" s="32"/>
      <c r="L61" s="32"/>
      <c r="M61" s="32"/>
      <c r="N61" s="45"/>
      <c r="O61" s="45"/>
      <c r="P61" s="32"/>
      <c r="Q61" s="45"/>
    </row>
    <row r="62" spans="1:17" ht="21" customHeight="1" x14ac:dyDescent="0.3">
      <c r="A62" s="106"/>
      <c r="B62" s="112" t="s">
        <v>139</v>
      </c>
      <c r="C62" s="62" t="s">
        <v>91</v>
      </c>
      <c r="D62" s="48" t="s">
        <v>138</v>
      </c>
      <c r="E62" s="32"/>
      <c r="F62" s="32"/>
      <c r="G62" s="32"/>
      <c r="H62" s="32"/>
      <c r="I62" s="32">
        <v>12</v>
      </c>
      <c r="J62" s="32"/>
      <c r="K62" s="32"/>
      <c r="L62" s="32" t="s">
        <v>56</v>
      </c>
      <c r="M62" s="32"/>
      <c r="N62" s="45"/>
      <c r="O62" s="45"/>
      <c r="P62" s="32"/>
      <c r="Q62" s="32"/>
    </row>
    <row r="63" spans="1:17" ht="21" customHeight="1" x14ac:dyDescent="0.3">
      <c r="A63" s="95"/>
      <c r="B63" s="95"/>
      <c r="C63" s="95" t="s">
        <v>35</v>
      </c>
      <c r="D63" s="97" t="s">
        <v>130</v>
      </c>
      <c r="E63" s="108">
        <v>3</v>
      </c>
      <c r="F63" s="108"/>
      <c r="G63" s="99"/>
      <c r="H63" s="99"/>
      <c r="I63" s="99"/>
      <c r="J63" s="99"/>
      <c r="K63" s="99"/>
      <c r="L63" s="98"/>
      <c r="M63" s="98"/>
      <c r="N63" s="98"/>
      <c r="O63" s="99"/>
      <c r="P63" s="98"/>
      <c r="Q63" s="99"/>
    </row>
    <row r="64" spans="1:17" s="107" customFormat="1" ht="21" customHeight="1" x14ac:dyDescent="0.3">
      <c r="A64" s="106"/>
      <c r="B64" s="50" t="s">
        <v>544</v>
      </c>
      <c r="C64" s="50" t="s">
        <v>66</v>
      </c>
      <c r="D64" s="43" t="s">
        <v>545</v>
      </c>
      <c r="E64" s="44">
        <v>3</v>
      </c>
      <c r="F64" s="44">
        <v>1</v>
      </c>
      <c r="G64" s="32"/>
      <c r="H64" s="32"/>
      <c r="I64" s="32"/>
      <c r="J64" s="32"/>
      <c r="K64" s="32"/>
      <c r="L64" s="32"/>
      <c r="M64" s="32"/>
      <c r="N64" s="45"/>
      <c r="O64" s="45"/>
      <c r="P64" s="32"/>
      <c r="Q64" s="32"/>
    </row>
    <row r="65" spans="1:17" s="107" customFormat="1" ht="21" customHeight="1" x14ac:dyDescent="0.3">
      <c r="A65" s="106"/>
      <c r="B65" s="112" t="s">
        <v>546</v>
      </c>
      <c r="C65" s="62" t="s">
        <v>91</v>
      </c>
      <c r="D65" s="48" t="s">
        <v>545</v>
      </c>
      <c r="E65" s="32"/>
      <c r="F65" s="32"/>
      <c r="G65" s="32"/>
      <c r="H65" s="32"/>
      <c r="I65" s="32">
        <v>24</v>
      </c>
      <c r="J65" s="32"/>
      <c r="K65" s="32"/>
      <c r="L65" s="32"/>
      <c r="M65" s="32"/>
      <c r="N65" s="45"/>
      <c r="O65" s="45"/>
      <c r="P65" s="32"/>
      <c r="Q65" s="45"/>
    </row>
    <row r="66" spans="1:17" ht="21" customHeight="1" x14ac:dyDescent="0.3">
      <c r="C66" s="50" t="s">
        <v>52</v>
      </c>
      <c r="D66" s="50"/>
      <c r="E66" s="44">
        <f>E45+E47+E49+E58+E61+E64</f>
        <v>30</v>
      </c>
      <c r="F66" s="110">
        <f>F45+F47+F49+F58+F61+F64</f>
        <v>4</v>
      </c>
      <c r="G66" s="32">
        <f>G51+G53+G55+G59+G62+G65</f>
        <v>90</v>
      </c>
      <c r="H66" s="32">
        <f>H51+H53+H55+H59+H62+H65</f>
        <v>84</v>
      </c>
      <c r="I66" s="32">
        <f>I51+I53+I55+I59+I62+I65</f>
        <v>36</v>
      </c>
      <c r="J66" s="32">
        <f>J51+J53+J55+J59+J62+J65</f>
        <v>48</v>
      </c>
      <c r="K66" s="32"/>
      <c r="L66" s="32"/>
      <c r="M66" s="32"/>
      <c r="N66" s="45"/>
      <c r="O66" s="45"/>
      <c r="P66" s="32"/>
      <c r="Q66" s="32"/>
    </row>
    <row r="68" spans="1:17" x14ac:dyDescent="0.3">
      <c r="J68" s="78">
        <f>SUM(G66:J66)</f>
        <v>258</v>
      </c>
    </row>
    <row r="70" spans="1:17" ht="30.75" customHeight="1" x14ac:dyDescent="0.3">
      <c r="C70" s="94" t="s">
        <v>140</v>
      </c>
      <c r="D70" s="73"/>
      <c r="E70" s="73"/>
      <c r="F70" s="73"/>
      <c r="G70" s="73"/>
      <c r="H70" s="73"/>
      <c r="I70" s="73"/>
      <c r="J70" s="73"/>
      <c r="O70" s="74"/>
      <c r="P70" s="74"/>
    </row>
    <row r="72" spans="1:17" ht="15" customHeight="1" x14ac:dyDescent="0.3">
      <c r="A72" s="27" t="s">
        <v>14</v>
      </c>
      <c r="B72" s="27" t="s">
        <v>15</v>
      </c>
      <c r="C72" s="288" t="s">
        <v>16</v>
      </c>
      <c r="D72" s="289" t="s">
        <v>17</v>
      </c>
      <c r="E72" s="288" t="s">
        <v>18</v>
      </c>
      <c r="F72" s="288" t="s">
        <v>19</v>
      </c>
      <c r="G72" s="24" t="s">
        <v>20</v>
      </c>
      <c r="H72" s="24"/>
      <c r="I72" s="24"/>
      <c r="J72" s="24"/>
      <c r="K72" s="27" t="s">
        <v>21</v>
      </c>
      <c r="L72" s="27"/>
      <c r="M72" s="27"/>
      <c r="N72" s="27"/>
      <c r="O72" s="27"/>
      <c r="P72" s="27"/>
      <c r="Q72" s="27"/>
    </row>
    <row r="73" spans="1:17" ht="15" customHeight="1" x14ac:dyDescent="0.3">
      <c r="A73" s="27"/>
      <c r="B73" s="27"/>
      <c r="C73" s="288"/>
      <c r="D73" s="289"/>
      <c r="E73" s="288"/>
      <c r="F73" s="288"/>
      <c r="G73" s="24"/>
      <c r="H73" s="24"/>
      <c r="I73" s="24"/>
      <c r="J73" s="24"/>
      <c r="K73" s="27" t="s">
        <v>82</v>
      </c>
      <c r="L73" s="27" t="s">
        <v>22</v>
      </c>
      <c r="M73" s="27"/>
      <c r="N73" s="27"/>
      <c r="O73" s="27"/>
      <c r="P73" s="27"/>
      <c r="Q73" s="27" t="s">
        <v>23</v>
      </c>
    </row>
    <row r="74" spans="1:17" x14ac:dyDescent="0.3">
      <c r="A74" s="27"/>
      <c r="B74" s="27"/>
      <c r="C74" s="288"/>
      <c r="D74" s="289"/>
      <c r="E74" s="288"/>
      <c r="F74" s="288"/>
      <c r="G74" s="24"/>
      <c r="H74" s="24"/>
      <c r="I74" s="24"/>
      <c r="J74" s="24"/>
      <c r="K74" s="27"/>
      <c r="L74" s="27"/>
      <c r="M74" s="27"/>
      <c r="N74" s="27"/>
      <c r="O74" s="27"/>
      <c r="P74" s="27"/>
      <c r="Q74" s="27"/>
    </row>
    <row r="75" spans="1:17" ht="35.25" customHeight="1" x14ac:dyDescent="0.3">
      <c r="A75" s="27"/>
      <c r="B75" s="27"/>
      <c r="C75" s="288"/>
      <c r="D75" s="289"/>
      <c r="E75" s="288"/>
      <c r="F75" s="288"/>
      <c r="G75" s="29" t="s">
        <v>24</v>
      </c>
      <c r="H75" s="29" t="s">
        <v>25</v>
      </c>
      <c r="I75" s="29" t="s">
        <v>26</v>
      </c>
      <c r="J75" s="29" t="s">
        <v>27</v>
      </c>
      <c r="K75" s="27"/>
      <c r="L75" s="28" t="s">
        <v>28</v>
      </c>
      <c r="M75" s="28"/>
      <c r="N75" s="28"/>
      <c r="O75" s="28" t="s">
        <v>29</v>
      </c>
      <c r="P75" s="30" t="s">
        <v>30</v>
      </c>
      <c r="Q75" s="31" t="s">
        <v>31</v>
      </c>
    </row>
    <row r="76" spans="1:17" ht="17.25" customHeight="1" x14ac:dyDescent="0.3">
      <c r="A76" s="27"/>
      <c r="B76" s="27"/>
      <c r="C76" s="288"/>
      <c r="D76" s="289"/>
      <c r="E76" s="288"/>
      <c r="F76" s="288"/>
      <c r="G76" s="29"/>
      <c r="H76" s="29"/>
      <c r="I76" s="29"/>
      <c r="J76" s="29"/>
      <c r="K76" s="27"/>
      <c r="L76" s="32" t="s">
        <v>32</v>
      </c>
      <c r="M76" s="32" t="s">
        <v>33</v>
      </c>
      <c r="N76" s="32" t="s">
        <v>34</v>
      </c>
      <c r="O76" s="28"/>
      <c r="P76" s="30"/>
      <c r="Q76" s="31"/>
    </row>
    <row r="77" spans="1:17" ht="21" customHeight="1" x14ac:dyDescent="0.3">
      <c r="A77" s="95"/>
      <c r="B77" s="95" t="s">
        <v>547</v>
      </c>
      <c r="C77" s="96" t="s">
        <v>35</v>
      </c>
      <c r="D77" s="97" t="s">
        <v>84</v>
      </c>
      <c r="E77" s="95">
        <v>21</v>
      </c>
      <c r="F77" s="95"/>
      <c r="G77" s="95"/>
      <c r="H77" s="95"/>
      <c r="I77" s="95"/>
      <c r="J77" s="95"/>
      <c r="K77" s="95">
        <v>10</v>
      </c>
      <c r="L77" s="98"/>
      <c r="M77" s="98"/>
      <c r="N77" s="98"/>
      <c r="O77" s="99"/>
      <c r="P77" s="98"/>
      <c r="Q77" s="99"/>
    </row>
    <row r="78" spans="1:17" ht="21" customHeight="1" x14ac:dyDescent="0.3">
      <c r="A78" s="100"/>
      <c r="B78" s="50" t="s">
        <v>548</v>
      </c>
      <c r="C78" s="50" t="s">
        <v>37</v>
      </c>
      <c r="D78" s="43" t="s">
        <v>142</v>
      </c>
      <c r="E78" s="44">
        <v>9</v>
      </c>
      <c r="F78" s="44">
        <v>3</v>
      </c>
      <c r="G78" s="32">
        <f>G79</f>
        <v>24</v>
      </c>
      <c r="H78" s="32">
        <f>H79</f>
        <v>24</v>
      </c>
      <c r="I78" s="32"/>
      <c r="J78" s="32">
        <f>J79</f>
        <v>24</v>
      </c>
      <c r="K78" s="32"/>
      <c r="L78" s="32"/>
      <c r="M78" s="32"/>
      <c r="N78" s="45"/>
      <c r="O78" s="45"/>
      <c r="P78" s="32"/>
      <c r="Q78" s="45"/>
    </row>
    <row r="79" spans="1:17" ht="21" customHeight="1" x14ac:dyDescent="0.3">
      <c r="A79" s="102"/>
      <c r="B79" s="112" t="s">
        <v>143</v>
      </c>
      <c r="C79" s="62" t="s">
        <v>91</v>
      </c>
      <c r="D79" s="48" t="s">
        <v>142</v>
      </c>
      <c r="E79" s="32"/>
      <c r="F79" s="32"/>
      <c r="G79" s="32">
        <v>24</v>
      </c>
      <c r="H79" s="32">
        <v>24</v>
      </c>
      <c r="I79" s="32"/>
      <c r="J79" s="32">
        <v>24</v>
      </c>
      <c r="K79" s="32"/>
      <c r="L79" s="32"/>
      <c r="M79" s="32" t="s">
        <v>56</v>
      </c>
      <c r="N79" s="45"/>
      <c r="O79" s="45"/>
      <c r="P79" s="32" t="s">
        <v>41</v>
      </c>
      <c r="Q79" s="45" t="s">
        <v>40</v>
      </c>
    </row>
    <row r="80" spans="1:17" ht="21" customHeight="1" x14ac:dyDescent="0.3">
      <c r="A80" s="102"/>
      <c r="B80" s="50" t="s">
        <v>549</v>
      </c>
      <c r="C80" s="50" t="s">
        <v>43</v>
      </c>
      <c r="D80" s="43" t="s">
        <v>316</v>
      </c>
      <c r="E80" s="44">
        <v>3</v>
      </c>
      <c r="F80" s="44">
        <v>1</v>
      </c>
      <c r="G80" s="32"/>
      <c r="H80" s="32"/>
      <c r="I80" s="32">
        <f>I81</f>
        <v>30</v>
      </c>
      <c r="J80" s="32"/>
      <c r="K80" s="32"/>
      <c r="L80" s="32"/>
      <c r="M80" s="32"/>
      <c r="N80" s="45"/>
      <c r="O80" s="45"/>
      <c r="P80" s="32"/>
      <c r="Q80" s="45"/>
    </row>
    <row r="81" spans="1:17" ht="21" customHeight="1" x14ac:dyDescent="0.3">
      <c r="A81" s="102"/>
      <c r="B81" s="112" t="s">
        <v>317</v>
      </c>
      <c r="C81" s="62" t="s">
        <v>91</v>
      </c>
      <c r="D81" s="48" t="s">
        <v>316</v>
      </c>
      <c r="E81" s="32"/>
      <c r="F81" s="32"/>
      <c r="G81" s="32"/>
      <c r="H81" s="32"/>
      <c r="I81" s="32">
        <v>30</v>
      </c>
      <c r="J81" s="32"/>
      <c r="K81" s="32"/>
      <c r="L81" s="32" t="s">
        <v>56</v>
      </c>
      <c r="M81" s="32"/>
      <c r="N81" s="45"/>
      <c r="O81" s="45"/>
      <c r="P81" s="32" t="s">
        <v>41</v>
      </c>
      <c r="Q81" s="45" t="s">
        <v>40</v>
      </c>
    </row>
    <row r="82" spans="1:17" s="107" customFormat="1" ht="21" customHeight="1" x14ac:dyDescent="0.3">
      <c r="A82" s="106"/>
      <c r="B82" s="50" t="s">
        <v>550</v>
      </c>
      <c r="C82" s="50" t="s">
        <v>46</v>
      </c>
      <c r="D82" s="43" t="s">
        <v>145</v>
      </c>
      <c r="E82" s="44">
        <v>6</v>
      </c>
      <c r="F82" s="44">
        <v>2</v>
      </c>
      <c r="G82" s="32">
        <f>G83</f>
        <v>24</v>
      </c>
      <c r="H82" s="32">
        <v>24</v>
      </c>
      <c r="I82" s="32"/>
      <c r="J82" s="32">
        <v>12</v>
      </c>
      <c r="K82" s="32"/>
      <c r="L82" s="32"/>
      <c r="M82" s="32"/>
      <c r="N82" s="45"/>
      <c r="O82" s="45"/>
      <c r="P82" s="32"/>
      <c r="Q82" s="45"/>
    </row>
    <row r="83" spans="1:17" ht="21" customHeight="1" x14ac:dyDescent="0.3">
      <c r="A83" s="102"/>
      <c r="B83" s="112" t="s">
        <v>146</v>
      </c>
      <c r="C83" s="62" t="s">
        <v>91</v>
      </c>
      <c r="D83" s="48" t="s">
        <v>145</v>
      </c>
      <c r="E83" s="32"/>
      <c r="F83" s="32"/>
      <c r="G83" s="32">
        <v>24</v>
      </c>
      <c r="H83" s="32">
        <v>24</v>
      </c>
      <c r="I83" s="32"/>
      <c r="J83" s="121">
        <v>10</v>
      </c>
      <c r="K83" s="32"/>
      <c r="L83" s="32" t="s">
        <v>56</v>
      </c>
      <c r="M83" s="32"/>
      <c r="N83" s="45"/>
      <c r="O83" s="45"/>
      <c r="P83" s="32" t="s">
        <v>41</v>
      </c>
      <c r="Q83" s="45" t="s">
        <v>40</v>
      </c>
    </row>
    <row r="84" spans="1:17" s="107" customFormat="1" ht="21" customHeight="1" x14ac:dyDescent="0.3">
      <c r="A84" s="106"/>
      <c r="B84" s="50" t="s">
        <v>551</v>
      </c>
      <c r="C84" s="50" t="s">
        <v>531</v>
      </c>
      <c r="D84" s="43" t="s">
        <v>148</v>
      </c>
      <c r="E84" s="44">
        <v>3</v>
      </c>
      <c r="F84" s="44">
        <v>1</v>
      </c>
      <c r="G84" s="32">
        <f>G85</f>
        <v>12</v>
      </c>
      <c r="H84" s="32"/>
      <c r="I84" s="32"/>
      <c r="J84" s="32">
        <f>J85</f>
        <v>12</v>
      </c>
      <c r="K84" s="32"/>
      <c r="L84" s="32"/>
      <c r="M84" s="32"/>
      <c r="N84" s="45"/>
      <c r="O84" s="45"/>
      <c r="P84" s="32"/>
      <c r="Q84" s="45"/>
    </row>
    <row r="85" spans="1:17" ht="21" customHeight="1" x14ac:dyDescent="0.3">
      <c r="A85" s="102"/>
      <c r="B85" s="112" t="s">
        <v>149</v>
      </c>
      <c r="C85" s="62" t="s">
        <v>91</v>
      </c>
      <c r="D85" s="48" t="s">
        <v>148</v>
      </c>
      <c r="E85" s="32"/>
      <c r="F85" s="32"/>
      <c r="G85" s="32">
        <v>12</v>
      </c>
      <c r="H85" s="32"/>
      <c r="I85" s="32"/>
      <c r="J85" s="32">
        <v>12</v>
      </c>
      <c r="K85" s="32"/>
      <c r="L85" s="32" t="s">
        <v>56</v>
      </c>
      <c r="M85" s="32"/>
      <c r="N85" s="45"/>
      <c r="O85" s="45"/>
      <c r="P85" s="32" t="s">
        <v>62</v>
      </c>
      <c r="Q85" s="45" t="s">
        <v>461</v>
      </c>
    </row>
    <row r="86" spans="1:17" ht="21" customHeight="1" x14ac:dyDescent="0.3">
      <c r="A86" s="95"/>
      <c r="B86" s="95" t="s">
        <v>547</v>
      </c>
      <c r="C86" s="96" t="s">
        <v>35</v>
      </c>
      <c r="D86" s="97" t="s">
        <v>106</v>
      </c>
      <c r="E86" s="95">
        <v>6</v>
      </c>
      <c r="F86" s="95"/>
      <c r="G86" s="122"/>
      <c r="H86" s="122"/>
      <c r="I86" s="122"/>
      <c r="J86" s="122"/>
      <c r="K86" s="122"/>
      <c r="L86" s="98"/>
      <c r="M86" s="98"/>
      <c r="N86" s="98"/>
      <c r="O86" s="99"/>
      <c r="P86" s="98"/>
      <c r="Q86" s="99"/>
    </row>
    <row r="87" spans="1:17" ht="21" customHeight="1" x14ac:dyDescent="0.3">
      <c r="A87" s="106"/>
      <c r="B87" s="50" t="s">
        <v>552</v>
      </c>
      <c r="C87" s="50" t="s">
        <v>50</v>
      </c>
      <c r="D87" s="43" t="s">
        <v>553</v>
      </c>
      <c r="E87" s="44">
        <v>6</v>
      </c>
      <c r="F87" s="44">
        <v>2</v>
      </c>
      <c r="G87" s="32">
        <f>G88</f>
        <v>24</v>
      </c>
      <c r="H87" s="32">
        <f>H88</f>
        <v>36</v>
      </c>
      <c r="I87" s="32"/>
      <c r="J87" s="32"/>
      <c r="K87" s="32"/>
      <c r="L87" s="109"/>
      <c r="M87" s="109"/>
      <c r="N87" s="109"/>
      <c r="O87" s="32"/>
      <c r="P87" s="109"/>
      <c r="Q87" s="45"/>
    </row>
    <row r="88" spans="1:17" ht="21" customHeight="1" x14ac:dyDescent="0.3">
      <c r="A88" s="106"/>
      <c r="B88" s="112" t="s">
        <v>554</v>
      </c>
      <c r="C88" s="62" t="s">
        <v>91</v>
      </c>
      <c r="D88" s="48" t="s">
        <v>553</v>
      </c>
      <c r="E88" s="32"/>
      <c r="F88" s="32"/>
      <c r="G88" s="32">
        <v>24</v>
      </c>
      <c r="H88" s="32">
        <v>36</v>
      </c>
      <c r="I88" s="32"/>
      <c r="J88" s="32"/>
      <c r="K88" s="32"/>
      <c r="L88" s="32" t="s">
        <v>56</v>
      </c>
      <c r="M88" s="32"/>
      <c r="N88" s="45"/>
      <c r="O88" s="45"/>
      <c r="P88" s="32" t="s">
        <v>41</v>
      </c>
      <c r="Q88" s="45" t="s">
        <v>40</v>
      </c>
    </row>
    <row r="89" spans="1:17" ht="21" customHeight="1" x14ac:dyDescent="0.3">
      <c r="A89" s="95"/>
      <c r="B89" s="95"/>
      <c r="C89" s="96" t="s">
        <v>35</v>
      </c>
      <c r="D89" s="97" t="s">
        <v>542</v>
      </c>
      <c r="E89" s="95">
        <v>3</v>
      </c>
      <c r="F89" s="95"/>
      <c r="G89" s="122"/>
      <c r="H89" s="122"/>
      <c r="I89" s="122"/>
      <c r="J89" s="122"/>
      <c r="K89" s="122"/>
      <c r="L89" s="98"/>
      <c r="M89" s="98"/>
      <c r="N89" s="98"/>
      <c r="O89" s="99"/>
      <c r="P89" s="98"/>
      <c r="Q89" s="99"/>
    </row>
    <row r="90" spans="1:17" ht="21" customHeight="1" x14ac:dyDescent="0.3">
      <c r="A90" s="106"/>
      <c r="B90" s="50" t="s">
        <v>555</v>
      </c>
      <c r="C90" s="50" t="s">
        <v>66</v>
      </c>
      <c r="D90" s="43" t="s">
        <v>157</v>
      </c>
      <c r="E90" s="44">
        <v>3</v>
      </c>
      <c r="F90" s="44">
        <v>1</v>
      </c>
      <c r="G90" s="32"/>
      <c r="H90" s="32"/>
      <c r="I90" s="32">
        <f>I91</f>
        <v>24</v>
      </c>
      <c r="J90" s="32"/>
      <c r="K90" s="32"/>
      <c r="L90" s="32"/>
      <c r="M90" s="32"/>
      <c r="N90" s="45"/>
      <c r="O90" s="45"/>
      <c r="P90" s="32"/>
      <c r="Q90" s="45"/>
    </row>
    <row r="91" spans="1:17" s="107" customFormat="1" ht="21" customHeight="1" x14ac:dyDescent="0.3">
      <c r="A91" s="106"/>
      <c r="B91" s="112" t="s">
        <v>158</v>
      </c>
      <c r="C91" s="62" t="s">
        <v>91</v>
      </c>
      <c r="D91" s="48" t="s">
        <v>157</v>
      </c>
      <c r="E91" s="32"/>
      <c r="F91" s="32"/>
      <c r="G91" s="32"/>
      <c r="H91" s="32"/>
      <c r="I91" s="32">
        <v>24</v>
      </c>
      <c r="J91" s="32"/>
      <c r="K91" s="32"/>
      <c r="L91" s="32"/>
      <c r="M91" s="32"/>
      <c r="N91" s="45"/>
      <c r="O91" s="45"/>
      <c r="P91" s="32"/>
      <c r="Q91" s="45"/>
    </row>
    <row r="92" spans="1:17" s="107" customFormat="1" ht="21" customHeight="1" x14ac:dyDescent="0.3">
      <c r="B92" s="126"/>
      <c r="C92" s="50" t="s">
        <v>52</v>
      </c>
      <c r="D92" s="50"/>
      <c r="E92" s="44">
        <f t="shared" ref="E92:J92" si="0">E78+E80+E82+E84+E87+E90</f>
        <v>30</v>
      </c>
      <c r="F92" s="110">
        <f t="shared" si="0"/>
        <v>10</v>
      </c>
      <c r="G92" s="32">
        <f t="shared" si="0"/>
        <v>84</v>
      </c>
      <c r="H92" s="32">
        <f t="shared" si="0"/>
        <v>84</v>
      </c>
      <c r="I92" s="32">
        <f t="shared" si="0"/>
        <v>54</v>
      </c>
      <c r="J92" s="32">
        <f t="shared" si="0"/>
        <v>48</v>
      </c>
      <c r="K92" s="32"/>
      <c r="L92" s="32"/>
      <c r="M92" s="32"/>
      <c r="N92" s="45"/>
      <c r="O92" s="45"/>
      <c r="P92" s="32"/>
      <c r="Q92" s="45"/>
    </row>
    <row r="93" spans="1:17" ht="15.75" customHeight="1" x14ac:dyDescent="0.3">
      <c r="C93" s="17"/>
      <c r="D93" s="17"/>
      <c r="E93" s="18"/>
      <c r="F93" s="19"/>
      <c r="G93" s="19"/>
      <c r="H93" s="19"/>
      <c r="I93" s="19"/>
      <c r="J93" s="19"/>
      <c r="K93" s="17"/>
      <c r="O93" s="17"/>
      <c r="Q93" s="21"/>
    </row>
    <row r="94" spans="1:17" ht="15.75" customHeight="1" x14ac:dyDescent="0.3">
      <c r="C94" s="17"/>
      <c r="D94" s="17"/>
      <c r="E94" s="18"/>
      <c r="F94" s="19"/>
      <c r="G94" s="19"/>
      <c r="H94" s="19"/>
      <c r="I94" s="19"/>
      <c r="J94" s="78">
        <f>SUM(G92:J92)</f>
        <v>270</v>
      </c>
      <c r="K94" s="17"/>
      <c r="O94" s="17"/>
      <c r="Q94" s="21"/>
    </row>
    <row r="95" spans="1:17" ht="15.75" customHeight="1" x14ac:dyDescent="0.3">
      <c r="C95" s="17"/>
      <c r="D95" s="17"/>
      <c r="E95" s="18"/>
      <c r="F95" s="19"/>
      <c r="G95" s="19"/>
      <c r="H95" s="19"/>
      <c r="I95" s="19"/>
      <c r="J95" s="19"/>
      <c r="K95" s="17"/>
      <c r="O95" s="17"/>
      <c r="Q95" s="21"/>
    </row>
    <row r="96" spans="1:17" ht="30.75" customHeight="1" x14ac:dyDescent="0.3">
      <c r="C96" s="94" t="s">
        <v>159</v>
      </c>
      <c r="D96" s="73"/>
      <c r="E96" s="73"/>
      <c r="F96" s="73"/>
      <c r="G96" s="73"/>
      <c r="H96" s="73"/>
      <c r="I96" s="73"/>
      <c r="J96" s="73"/>
      <c r="O96" s="74"/>
      <c r="P96" s="74"/>
    </row>
    <row r="98" spans="1:17" ht="15" customHeight="1" x14ac:dyDescent="0.3">
      <c r="A98" s="27" t="s">
        <v>14</v>
      </c>
      <c r="B98" s="27" t="s">
        <v>15</v>
      </c>
      <c r="C98" s="288" t="s">
        <v>16</v>
      </c>
      <c r="D98" s="289" t="s">
        <v>17</v>
      </c>
      <c r="E98" s="288" t="s">
        <v>18</v>
      </c>
      <c r="F98" s="288" t="s">
        <v>19</v>
      </c>
      <c r="G98" s="24" t="s">
        <v>20</v>
      </c>
      <c r="H98" s="24"/>
      <c r="I98" s="24"/>
      <c r="J98" s="24"/>
      <c r="K98" s="27" t="s">
        <v>21</v>
      </c>
      <c r="L98" s="27"/>
      <c r="M98" s="27"/>
      <c r="N98" s="27"/>
      <c r="O98" s="27"/>
      <c r="P98" s="27"/>
      <c r="Q98" s="27"/>
    </row>
    <row r="99" spans="1:17" ht="15" customHeight="1" x14ac:dyDescent="0.3">
      <c r="A99" s="27"/>
      <c r="B99" s="27"/>
      <c r="C99" s="288"/>
      <c r="D99" s="289"/>
      <c r="E99" s="288"/>
      <c r="F99" s="288"/>
      <c r="G99" s="24"/>
      <c r="H99" s="24"/>
      <c r="I99" s="24"/>
      <c r="J99" s="24"/>
      <c r="K99" s="27" t="s">
        <v>82</v>
      </c>
      <c r="L99" s="27" t="s">
        <v>22</v>
      </c>
      <c r="M99" s="27"/>
      <c r="N99" s="27"/>
      <c r="O99" s="27"/>
      <c r="P99" s="27"/>
      <c r="Q99" s="27" t="s">
        <v>23</v>
      </c>
    </row>
    <row r="100" spans="1:17" x14ac:dyDescent="0.3">
      <c r="A100" s="27"/>
      <c r="B100" s="27"/>
      <c r="C100" s="288"/>
      <c r="D100" s="289"/>
      <c r="E100" s="288"/>
      <c r="F100" s="288"/>
      <c r="G100" s="24"/>
      <c r="H100" s="24"/>
      <c r="I100" s="24"/>
      <c r="J100" s="24"/>
      <c r="K100" s="27"/>
      <c r="L100" s="27"/>
      <c r="M100" s="27"/>
      <c r="N100" s="27"/>
      <c r="O100" s="27"/>
      <c r="P100" s="27"/>
      <c r="Q100" s="27"/>
    </row>
    <row r="101" spans="1:17" ht="35.25" customHeight="1" x14ac:dyDescent="0.3">
      <c r="A101" s="27"/>
      <c r="B101" s="27"/>
      <c r="C101" s="288"/>
      <c r="D101" s="289"/>
      <c r="E101" s="288"/>
      <c r="F101" s="288"/>
      <c r="G101" s="29" t="s">
        <v>24</v>
      </c>
      <c r="H101" s="29" t="s">
        <v>25</v>
      </c>
      <c r="I101" s="29" t="s">
        <v>26</v>
      </c>
      <c r="J101" s="29" t="s">
        <v>27</v>
      </c>
      <c r="K101" s="27"/>
      <c r="L101" s="28" t="s">
        <v>28</v>
      </c>
      <c r="M101" s="28"/>
      <c r="N101" s="28"/>
      <c r="O101" s="28" t="s">
        <v>29</v>
      </c>
      <c r="P101" s="30" t="s">
        <v>30</v>
      </c>
      <c r="Q101" s="31" t="s">
        <v>31</v>
      </c>
    </row>
    <row r="102" spans="1:17" ht="17.25" customHeight="1" x14ac:dyDescent="0.3">
      <c r="A102" s="27"/>
      <c r="B102" s="27"/>
      <c r="C102" s="288"/>
      <c r="D102" s="289"/>
      <c r="E102" s="288"/>
      <c r="F102" s="288"/>
      <c r="G102" s="29"/>
      <c r="H102" s="29"/>
      <c r="I102" s="29"/>
      <c r="J102" s="29"/>
      <c r="K102" s="27"/>
      <c r="L102" s="32" t="s">
        <v>32</v>
      </c>
      <c r="M102" s="32" t="s">
        <v>33</v>
      </c>
      <c r="N102" s="32" t="s">
        <v>34</v>
      </c>
      <c r="O102" s="28"/>
      <c r="P102" s="30"/>
      <c r="Q102" s="31"/>
    </row>
    <row r="103" spans="1:17" ht="21" customHeight="1" x14ac:dyDescent="0.3">
      <c r="A103" s="95"/>
      <c r="B103" s="95" t="s">
        <v>547</v>
      </c>
      <c r="C103" s="96" t="s">
        <v>35</v>
      </c>
      <c r="D103" s="97" t="s">
        <v>84</v>
      </c>
      <c r="E103" s="95">
        <v>21</v>
      </c>
      <c r="F103" s="95"/>
      <c r="G103" s="95"/>
      <c r="H103" s="95"/>
      <c r="I103" s="95"/>
      <c r="J103" s="95"/>
      <c r="K103" s="95">
        <v>10</v>
      </c>
      <c r="L103" s="98"/>
      <c r="M103" s="98"/>
      <c r="N103" s="98"/>
      <c r="O103" s="99"/>
      <c r="P103" s="98"/>
      <c r="Q103" s="99"/>
    </row>
    <row r="104" spans="1:17" ht="21" customHeight="1" x14ac:dyDescent="0.3">
      <c r="A104" s="100"/>
      <c r="B104" s="50" t="s">
        <v>556</v>
      </c>
      <c r="C104" s="50" t="s">
        <v>37</v>
      </c>
      <c r="D104" s="43" t="s">
        <v>161</v>
      </c>
      <c r="E104" s="44">
        <v>6</v>
      </c>
      <c r="F104" s="44">
        <v>2</v>
      </c>
      <c r="G104" s="32">
        <f>G105</f>
        <v>2</v>
      </c>
      <c r="H104" s="32">
        <f>H105</f>
        <v>24</v>
      </c>
      <c r="I104" s="32"/>
      <c r="J104" s="32"/>
      <c r="K104" s="32"/>
      <c r="L104" s="125"/>
      <c r="M104" s="125"/>
      <c r="N104" s="125"/>
      <c r="O104" s="61"/>
      <c r="P104" s="125"/>
      <c r="Q104" s="32"/>
    </row>
    <row r="105" spans="1:17" ht="21" customHeight="1" x14ac:dyDescent="0.3">
      <c r="A105" s="100"/>
      <c r="B105" s="112" t="s">
        <v>162</v>
      </c>
      <c r="C105" s="115" t="s">
        <v>91</v>
      </c>
      <c r="D105" s="48" t="s">
        <v>161</v>
      </c>
      <c r="E105" s="32"/>
      <c r="F105" s="32"/>
      <c r="G105" s="32">
        <v>2</v>
      </c>
      <c r="H105" s="32">
        <v>24</v>
      </c>
      <c r="I105" s="32"/>
      <c r="J105" s="32"/>
      <c r="K105" s="32"/>
      <c r="L105" s="61" t="s">
        <v>56</v>
      </c>
      <c r="M105" s="61"/>
      <c r="N105" s="59"/>
      <c r="O105" s="59"/>
      <c r="P105" s="61" t="s">
        <v>62</v>
      </c>
      <c r="Q105" s="59" t="s">
        <v>461</v>
      </c>
    </row>
    <row r="106" spans="1:17" ht="21" customHeight="1" x14ac:dyDescent="0.3">
      <c r="A106" s="102"/>
      <c r="B106" s="50" t="s">
        <v>557</v>
      </c>
      <c r="C106" s="50" t="s">
        <v>43</v>
      </c>
      <c r="D106" s="43" t="s">
        <v>164</v>
      </c>
      <c r="E106" s="44">
        <v>6</v>
      </c>
      <c r="F106" s="44">
        <v>2</v>
      </c>
      <c r="G106" s="32">
        <f>G107</f>
        <v>24</v>
      </c>
      <c r="H106" s="32">
        <f>H107</f>
        <v>24</v>
      </c>
      <c r="I106" s="32"/>
      <c r="J106" s="32">
        <f>J107</f>
        <v>12</v>
      </c>
      <c r="K106" s="32"/>
      <c r="L106" s="61"/>
      <c r="M106" s="61"/>
      <c r="N106" s="60"/>
      <c r="O106" s="60"/>
      <c r="P106" s="61"/>
      <c r="Q106" s="59"/>
    </row>
    <row r="107" spans="1:17" ht="21" customHeight="1" x14ac:dyDescent="0.3">
      <c r="A107" s="102"/>
      <c r="B107" s="112" t="s">
        <v>165</v>
      </c>
      <c r="C107" s="115" t="s">
        <v>91</v>
      </c>
      <c r="D107" s="48" t="s">
        <v>164</v>
      </c>
      <c r="E107" s="32"/>
      <c r="F107" s="32"/>
      <c r="G107" s="32">
        <v>24</v>
      </c>
      <c r="H107" s="32">
        <v>24</v>
      </c>
      <c r="I107" s="32"/>
      <c r="J107" s="32">
        <v>12</v>
      </c>
      <c r="K107" s="32"/>
      <c r="L107" s="61" t="s">
        <v>56</v>
      </c>
      <c r="M107" s="61"/>
      <c r="N107" s="59"/>
      <c r="O107" s="59"/>
      <c r="P107" s="61" t="s">
        <v>41</v>
      </c>
      <c r="Q107" s="59" t="s">
        <v>40</v>
      </c>
    </row>
    <row r="108" spans="1:17" s="107" customFormat="1" ht="21" customHeight="1" x14ac:dyDescent="0.3">
      <c r="A108" s="106"/>
      <c r="B108" s="50" t="s">
        <v>558</v>
      </c>
      <c r="C108" s="50" t="s">
        <v>46</v>
      </c>
      <c r="D108" s="43" t="s">
        <v>167</v>
      </c>
      <c r="E108" s="44">
        <v>6</v>
      </c>
      <c r="F108" s="44">
        <v>2</v>
      </c>
      <c r="G108" s="32">
        <f>G109</f>
        <v>24</v>
      </c>
      <c r="H108" s="32"/>
      <c r="I108" s="32"/>
      <c r="J108" s="32">
        <f>J109</f>
        <v>24</v>
      </c>
      <c r="K108" s="32"/>
      <c r="L108" s="71"/>
      <c r="M108" s="71"/>
      <c r="N108" s="60"/>
      <c r="O108" s="60"/>
      <c r="P108" s="71"/>
      <c r="Q108" s="59"/>
    </row>
    <row r="109" spans="1:17" s="107" customFormat="1" ht="21" customHeight="1" x14ac:dyDescent="0.3">
      <c r="A109" s="106"/>
      <c r="B109" s="112" t="s">
        <v>168</v>
      </c>
      <c r="C109" s="115" t="s">
        <v>91</v>
      </c>
      <c r="D109" s="48" t="s">
        <v>167</v>
      </c>
      <c r="E109" s="32"/>
      <c r="F109" s="32"/>
      <c r="G109" s="32">
        <v>24</v>
      </c>
      <c r="H109" s="32"/>
      <c r="I109" s="32"/>
      <c r="J109" s="32">
        <v>24</v>
      </c>
      <c r="K109" s="32"/>
      <c r="L109" s="61" t="s">
        <v>56</v>
      </c>
      <c r="M109" s="61"/>
      <c r="N109" s="59"/>
      <c r="O109" s="59"/>
      <c r="P109" s="61" t="s">
        <v>41</v>
      </c>
      <c r="Q109" s="59" t="s">
        <v>40</v>
      </c>
    </row>
    <row r="110" spans="1:17" ht="21" customHeight="1" x14ac:dyDescent="0.3">
      <c r="A110" s="106"/>
      <c r="B110" s="50" t="s">
        <v>559</v>
      </c>
      <c r="C110" s="50" t="s">
        <v>531</v>
      </c>
      <c r="D110" s="43" t="s">
        <v>560</v>
      </c>
      <c r="E110" s="44">
        <v>3</v>
      </c>
      <c r="F110" s="44">
        <v>1</v>
      </c>
      <c r="G110" s="32"/>
      <c r="H110" s="32"/>
      <c r="I110" s="32">
        <f>I111</f>
        <v>30</v>
      </c>
      <c r="J110" s="32"/>
      <c r="K110" s="32"/>
      <c r="L110" s="61"/>
      <c r="M110" s="61"/>
      <c r="N110" s="60"/>
      <c r="O110" s="60"/>
      <c r="P110" s="61"/>
      <c r="Q110" s="59"/>
    </row>
    <row r="111" spans="1:17" s="107" customFormat="1" ht="21" customHeight="1" x14ac:dyDescent="0.3">
      <c r="A111" s="106"/>
      <c r="B111" s="112" t="s">
        <v>561</v>
      </c>
      <c r="C111" s="115" t="s">
        <v>91</v>
      </c>
      <c r="D111" s="48" t="s">
        <v>560</v>
      </c>
      <c r="E111" s="32"/>
      <c r="F111" s="32"/>
      <c r="G111" s="32"/>
      <c r="H111" s="32"/>
      <c r="I111" s="32">
        <v>30</v>
      </c>
      <c r="J111" s="32"/>
      <c r="K111" s="32"/>
      <c r="L111" s="61" t="s">
        <v>56</v>
      </c>
      <c r="M111" s="61"/>
      <c r="N111" s="59"/>
      <c r="O111" s="59"/>
      <c r="P111" s="61" t="s">
        <v>41</v>
      </c>
      <c r="Q111" s="59" t="s">
        <v>40</v>
      </c>
    </row>
    <row r="112" spans="1:17" ht="21" customHeight="1" x14ac:dyDescent="0.3">
      <c r="A112" s="95"/>
      <c r="B112" s="95" t="s">
        <v>562</v>
      </c>
      <c r="C112" s="96" t="s">
        <v>35</v>
      </c>
      <c r="D112" s="308" t="s">
        <v>106</v>
      </c>
      <c r="E112" s="95">
        <v>6</v>
      </c>
      <c r="F112" s="95"/>
      <c r="G112" s="95"/>
      <c r="H112" s="95"/>
      <c r="I112" s="95"/>
      <c r="J112" s="95"/>
      <c r="K112" s="95"/>
      <c r="L112" s="98"/>
      <c r="M112" s="98"/>
      <c r="N112" s="98"/>
      <c r="O112" s="99"/>
      <c r="P112" s="98"/>
      <c r="Q112" s="99"/>
    </row>
    <row r="113" spans="1:17" ht="21" customHeight="1" x14ac:dyDescent="0.3">
      <c r="A113" s="106"/>
      <c r="B113" s="50" t="s">
        <v>563</v>
      </c>
      <c r="C113" s="50" t="s">
        <v>50</v>
      </c>
      <c r="D113" s="43" t="s">
        <v>564</v>
      </c>
      <c r="E113" s="44">
        <v>6</v>
      </c>
      <c r="F113" s="44">
        <v>2</v>
      </c>
      <c r="G113" s="32">
        <f>G114</f>
        <v>24</v>
      </c>
      <c r="H113" s="32">
        <f>H114</f>
        <v>36</v>
      </c>
      <c r="I113" s="32"/>
      <c r="J113" s="32"/>
      <c r="K113" s="32"/>
      <c r="L113" s="61"/>
      <c r="M113" s="61"/>
      <c r="N113" s="59"/>
      <c r="O113" s="59"/>
      <c r="P113" s="61"/>
      <c r="Q113" s="59"/>
    </row>
    <row r="114" spans="1:17" ht="21" customHeight="1" x14ac:dyDescent="0.3">
      <c r="A114" s="106"/>
      <c r="B114" s="112" t="s">
        <v>565</v>
      </c>
      <c r="C114" s="115"/>
      <c r="D114" s="48" t="s">
        <v>564</v>
      </c>
      <c r="E114" s="32"/>
      <c r="F114" s="32"/>
      <c r="G114" s="32">
        <v>24</v>
      </c>
      <c r="H114" s="32">
        <v>36</v>
      </c>
      <c r="I114" s="32"/>
      <c r="J114" s="32"/>
      <c r="K114" s="32"/>
      <c r="L114" s="61" t="s">
        <v>56</v>
      </c>
      <c r="M114" s="125"/>
      <c r="N114" s="125"/>
      <c r="O114" s="61"/>
      <c r="P114" s="125" t="s">
        <v>41</v>
      </c>
      <c r="Q114" s="59" t="s">
        <v>40</v>
      </c>
    </row>
    <row r="115" spans="1:17" ht="21" customHeight="1" x14ac:dyDescent="0.3">
      <c r="A115" s="95"/>
      <c r="B115" s="95" t="s">
        <v>566</v>
      </c>
      <c r="C115" s="96" t="s">
        <v>35</v>
      </c>
      <c r="D115" s="308" t="s">
        <v>130</v>
      </c>
      <c r="E115" s="95">
        <v>3</v>
      </c>
      <c r="F115" s="95"/>
      <c r="G115" s="95"/>
      <c r="H115" s="95"/>
      <c r="I115" s="95"/>
      <c r="J115" s="95"/>
      <c r="K115" s="95"/>
      <c r="L115" s="98"/>
      <c r="M115" s="98"/>
      <c r="N115" s="98"/>
      <c r="O115" s="99"/>
      <c r="P115" s="98"/>
      <c r="Q115" s="99"/>
    </row>
    <row r="116" spans="1:17" ht="21" customHeight="1" x14ac:dyDescent="0.3">
      <c r="A116" s="106"/>
      <c r="B116" s="50" t="s">
        <v>567</v>
      </c>
      <c r="C116" s="50" t="s">
        <v>66</v>
      </c>
      <c r="D116" s="43" t="s">
        <v>545</v>
      </c>
      <c r="E116" s="44">
        <v>3</v>
      </c>
      <c r="F116" s="44">
        <v>1</v>
      </c>
      <c r="G116" s="32"/>
      <c r="H116" s="32"/>
      <c r="I116" s="32">
        <f>I117</f>
        <v>24</v>
      </c>
      <c r="J116" s="32"/>
      <c r="K116" s="32"/>
      <c r="L116" s="61"/>
      <c r="M116" s="61"/>
      <c r="N116" s="60"/>
      <c r="O116" s="60"/>
      <c r="P116" s="61"/>
      <c r="Q116" s="32"/>
    </row>
    <row r="117" spans="1:17" ht="21" customHeight="1" x14ac:dyDescent="0.3">
      <c r="A117" s="106"/>
      <c r="B117" s="112" t="s">
        <v>568</v>
      </c>
      <c r="C117" s="115"/>
      <c r="D117" s="48" t="s">
        <v>545</v>
      </c>
      <c r="E117" s="32"/>
      <c r="F117" s="32"/>
      <c r="G117" s="32"/>
      <c r="H117" s="32"/>
      <c r="I117" s="32">
        <v>24</v>
      </c>
      <c r="J117" s="32"/>
      <c r="K117" s="32"/>
      <c r="L117" s="61"/>
      <c r="M117" s="61"/>
      <c r="N117" s="59"/>
      <c r="O117" s="59"/>
      <c r="P117" s="61"/>
      <c r="Q117" s="59"/>
    </row>
    <row r="118" spans="1:17" s="107" customFormat="1" ht="21" customHeight="1" x14ac:dyDescent="0.3">
      <c r="B118" s="126"/>
      <c r="C118" s="50" t="s">
        <v>52</v>
      </c>
      <c r="D118" s="50"/>
      <c r="E118" s="44">
        <f t="shared" ref="E118:J118" si="1">E104+E106+E108+E110+E113+E116</f>
        <v>30</v>
      </c>
      <c r="F118" s="110">
        <f t="shared" si="1"/>
        <v>10</v>
      </c>
      <c r="G118" s="32">
        <f t="shared" si="1"/>
        <v>74</v>
      </c>
      <c r="H118" s="32">
        <f t="shared" si="1"/>
        <v>84</v>
      </c>
      <c r="I118" s="32">
        <f t="shared" si="1"/>
        <v>54</v>
      </c>
      <c r="J118" s="32">
        <f t="shared" si="1"/>
        <v>36</v>
      </c>
      <c r="K118" s="32"/>
      <c r="L118" s="71"/>
      <c r="M118" s="71"/>
      <c r="N118" s="60"/>
      <c r="O118" s="60"/>
      <c r="P118" s="71"/>
      <c r="Q118" s="32"/>
    </row>
    <row r="119" spans="1:17" s="107" customFormat="1" x14ac:dyDescent="0.3">
      <c r="B119" s="126"/>
      <c r="C119" s="17"/>
      <c r="D119" s="17"/>
      <c r="E119" s="18"/>
      <c r="F119" s="19"/>
      <c r="G119" s="17"/>
      <c r="H119" s="17"/>
      <c r="I119" s="17"/>
      <c r="J119" s="17"/>
      <c r="K119" s="17"/>
      <c r="L119" s="153"/>
      <c r="M119" s="153"/>
      <c r="N119" s="74"/>
      <c r="O119" s="74"/>
      <c r="P119" s="153"/>
      <c r="Q119" s="21"/>
    </row>
    <row r="120" spans="1:17" s="107" customFormat="1" x14ac:dyDescent="0.3">
      <c r="B120" s="126"/>
      <c r="C120" s="17"/>
      <c r="D120" s="17"/>
      <c r="E120" s="18"/>
      <c r="F120" s="19"/>
      <c r="G120" s="17"/>
      <c r="H120" s="17"/>
      <c r="I120" s="17"/>
      <c r="J120" s="78">
        <f>SUM(G118:J118)</f>
        <v>248</v>
      </c>
      <c r="K120" s="17"/>
      <c r="L120" s="153"/>
      <c r="M120" s="153"/>
      <c r="N120" s="74"/>
      <c r="O120" s="74"/>
      <c r="P120" s="153"/>
      <c r="Q120" s="21"/>
    </row>
    <row r="121" spans="1:17" ht="15.75" customHeight="1" x14ac:dyDescent="0.3">
      <c r="C121" s="17"/>
      <c r="D121" s="17"/>
      <c r="E121" s="18"/>
      <c r="F121" s="19"/>
      <c r="G121" s="19"/>
      <c r="H121" s="19"/>
      <c r="I121" s="19"/>
      <c r="J121" s="19"/>
      <c r="K121" s="17"/>
      <c r="O121" s="17"/>
      <c r="Q121" s="21"/>
    </row>
    <row r="122" spans="1:17" ht="30.75" customHeight="1" x14ac:dyDescent="0.3">
      <c r="C122" s="94" t="s">
        <v>13</v>
      </c>
      <c r="D122" s="73"/>
      <c r="E122" s="73"/>
      <c r="F122" s="73"/>
      <c r="G122" s="73"/>
      <c r="H122" s="73"/>
      <c r="I122" s="73"/>
      <c r="J122" s="73"/>
      <c r="O122" s="74"/>
      <c r="P122" s="74"/>
    </row>
    <row r="124" spans="1:17" ht="15" customHeight="1" x14ac:dyDescent="0.3">
      <c r="A124" s="27" t="s">
        <v>14</v>
      </c>
      <c r="B124" s="27" t="s">
        <v>15</v>
      </c>
      <c r="C124" s="288" t="s">
        <v>16</v>
      </c>
      <c r="D124" s="289" t="s">
        <v>17</v>
      </c>
      <c r="E124" s="288" t="s">
        <v>18</v>
      </c>
      <c r="F124" s="288" t="s">
        <v>19</v>
      </c>
      <c r="G124" s="24" t="s">
        <v>20</v>
      </c>
      <c r="H124" s="24"/>
      <c r="I124" s="24"/>
      <c r="J124" s="24"/>
      <c r="K124" s="27" t="s">
        <v>21</v>
      </c>
      <c r="L124" s="27"/>
      <c r="M124" s="27"/>
      <c r="N124" s="27"/>
      <c r="O124" s="27"/>
      <c r="P124" s="27"/>
      <c r="Q124" s="27"/>
    </row>
    <row r="125" spans="1:17" ht="15" customHeight="1" x14ac:dyDescent="0.3">
      <c r="A125" s="27"/>
      <c r="B125" s="27"/>
      <c r="C125" s="288"/>
      <c r="D125" s="289"/>
      <c r="E125" s="288"/>
      <c r="F125" s="288"/>
      <c r="G125" s="24"/>
      <c r="H125" s="24"/>
      <c r="I125" s="24"/>
      <c r="J125" s="24"/>
      <c r="K125" s="27" t="s">
        <v>82</v>
      </c>
      <c r="L125" s="27" t="s">
        <v>22</v>
      </c>
      <c r="M125" s="27"/>
      <c r="N125" s="27"/>
      <c r="O125" s="27"/>
      <c r="P125" s="27"/>
      <c r="Q125" s="27" t="s">
        <v>23</v>
      </c>
    </row>
    <row r="126" spans="1:17" x14ac:dyDescent="0.3">
      <c r="A126" s="27"/>
      <c r="B126" s="27"/>
      <c r="C126" s="288"/>
      <c r="D126" s="289"/>
      <c r="E126" s="288"/>
      <c r="F126" s="288"/>
      <c r="G126" s="24"/>
      <c r="H126" s="24"/>
      <c r="I126" s="24"/>
      <c r="J126" s="24"/>
      <c r="K126" s="27"/>
      <c r="L126" s="27"/>
      <c r="M126" s="27"/>
      <c r="N126" s="27"/>
      <c r="O126" s="27"/>
      <c r="P126" s="27"/>
      <c r="Q126" s="27"/>
    </row>
    <row r="127" spans="1:17" ht="35.25" customHeight="1" x14ac:dyDescent="0.3">
      <c r="A127" s="27"/>
      <c r="B127" s="27"/>
      <c r="C127" s="288"/>
      <c r="D127" s="289"/>
      <c r="E127" s="288"/>
      <c r="F127" s="288"/>
      <c r="G127" s="29" t="s">
        <v>24</v>
      </c>
      <c r="H127" s="29" t="s">
        <v>25</v>
      </c>
      <c r="I127" s="29" t="s">
        <v>26</v>
      </c>
      <c r="J127" s="29" t="s">
        <v>27</v>
      </c>
      <c r="K127" s="27"/>
      <c r="L127" s="29" t="s">
        <v>28</v>
      </c>
      <c r="M127" s="29"/>
      <c r="N127" s="29"/>
      <c r="O127" s="29" t="s">
        <v>29</v>
      </c>
      <c r="P127" s="309" t="s">
        <v>30</v>
      </c>
      <c r="Q127" s="310" t="s">
        <v>31</v>
      </c>
    </row>
    <row r="128" spans="1:17" ht="17.25" customHeight="1" x14ac:dyDescent="0.3">
      <c r="A128" s="27"/>
      <c r="B128" s="27"/>
      <c r="C128" s="288"/>
      <c r="D128" s="289"/>
      <c r="E128" s="288"/>
      <c r="F128" s="288"/>
      <c r="G128" s="29"/>
      <c r="H128" s="29"/>
      <c r="I128" s="29"/>
      <c r="J128" s="29"/>
      <c r="K128" s="27"/>
      <c r="L128" s="300" t="s">
        <v>32</v>
      </c>
      <c r="M128" s="300" t="s">
        <v>33</v>
      </c>
      <c r="N128" s="300" t="s">
        <v>34</v>
      </c>
      <c r="O128" s="29"/>
      <c r="P128" s="309"/>
      <c r="Q128" s="310"/>
    </row>
    <row r="129" spans="1:17" ht="21" customHeight="1" x14ac:dyDescent="0.3">
      <c r="A129" s="95"/>
      <c r="B129" s="95"/>
      <c r="C129" s="95" t="s">
        <v>35</v>
      </c>
      <c r="D129" s="97" t="s">
        <v>569</v>
      </c>
      <c r="E129" s="95"/>
      <c r="F129" s="95"/>
      <c r="G129" s="95"/>
      <c r="H129" s="95"/>
      <c r="I129" s="95"/>
      <c r="J129" s="95"/>
      <c r="K129" s="95"/>
      <c r="L129" s="98"/>
      <c r="M129" s="98"/>
      <c r="N129" s="98"/>
      <c r="O129" s="99"/>
      <c r="P129" s="98"/>
      <c r="Q129" s="99"/>
    </row>
    <row r="130" spans="1:17" ht="21" customHeight="1" x14ac:dyDescent="0.3">
      <c r="A130" s="100"/>
      <c r="B130" s="50" t="s">
        <v>570</v>
      </c>
      <c r="C130" s="50" t="s">
        <v>37</v>
      </c>
      <c r="D130" s="43" t="s">
        <v>571</v>
      </c>
      <c r="E130" s="44">
        <v>9</v>
      </c>
      <c r="F130" s="44">
        <v>3</v>
      </c>
      <c r="G130" s="32">
        <f>SUM(G131:G132)</f>
        <v>24</v>
      </c>
      <c r="H130" s="32">
        <f>SUM(H131:H132)</f>
        <v>24</v>
      </c>
      <c r="I130" s="32">
        <f>SUM(I131:I132)</f>
        <v>30</v>
      </c>
      <c r="J130" s="32"/>
      <c r="K130" s="32"/>
      <c r="L130" s="32"/>
      <c r="M130" s="32"/>
      <c r="N130" s="45"/>
      <c r="O130" s="45"/>
      <c r="P130" s="32"/>
      <c r="Q130" s="45"/>
    </row>
    <row r="131" spans="1:17" ht="21" customHeight="1" x14ac:dyDescent="0.3">
      <c r="A131" s="102"/>
      <c r="B131" s="112" t="s">
        <v>178</v>
      </c>
      <c r="C131" s="62" t="s">
        <v>91</v>
      </c>
      <c r="D131" s="48" t="s">
        <v>177</v>
      </c>
      <c r="E131" s="32">
        <v>6</v>
      </c>
      <c r="F131" s="32">
        <v>2</v>
      </c>
      <c r="G131" s="32">
        <v>24</v>
      </c>
      <c r="H131" s="32">
        <v>24</v>
      </c>
      <c r="I131" s="32"/>
      <c r="J131" s="32"/>
      <c r="K131" s="32"/>
      <c r="L131" s="32" t="s">
        <v>56</v>
      </c>
      <c r="M131" s="32"/>
      <c r="N131" s="45"/>
      <c r="O131" s="45"/>
      <c r="P131" s="32" t="s">
        <v>41</v>
      </c>
      <c r="Q131" s="45" t="s">
        <v>40</v>
      </c>
    </row>
    <row r="132" spans="1:17" ht="21" customHeight="1" x14ac:dyDescent="0.3">
      <c r="A132" s="102"/>
      <c r="B132" s="112" t="s">
        <v>572</v>
      </c>
      <c r="C132" s="62" t="s">
        <v>91</v>
      </c>
      <c r="D132" s="48" t="s">
        <v>224</v>
      </c>
      <c r="E132" s="32">
        <v>3</v>
      </c>
      <c r="F132" s="32">
        <v>1</v>
      </c>
      <c r="G132" s="32"/>
      <c r="H132" s="32"/>
      <c r="I132" s="32">
        <v>30</v>
      </c>
      <c r="J132" s="32"/>
      <c r="K132" s="32"/>
      <c r="L132" s="32" t="s">
        <v>56</v>
      </c>
      <c r="M132" s="32"/>
      <c r="N132" s="45"/>
      <c r="O132" s="45"/>
      <c r="P132" s="32" t="s">
        <v>41</v>
      </c>
      <c r="Q132" s="45" t="s">
        <v>40</v>
      </c>
    </row>
    <row r="133" spans="1:17" s="107" customFormat="1" ht="21" customHeight="1" x14ac:dyDescent="0.3">
      <c r="A133" s="106"/>
      <c r="B133" s="50" t="s">
        <v>573</v>
      </c>
      <c r="C133" s="50" t="s">
        <v>43</v>
      </c>
      <c r="D133" s="43" t="s">
        <v>59</v>
      </c>
      <c r="E133" s="44">
        <v>6</v>
      </c>
      <c r="F133" s="44">
        <v>2</v>
      </c>
      <c r="G133" s="32">
        <v>24</v>
      </c>
      <c r="H133" s="32"/>
      <c r="I133" s="32"/>
      <c r="J133" s="32">
        <v>24</v>
      </c>
      <c r="K133" s="32"/>
      <c r="L133" s="32"/>
      <c r="M133" s="32"/>
      <c r="N133" s="45"/>
      <c r="O133" s="45"/>
      <c r="P133" s="32"/>
      <c r="Q133" s="45"/>
    </row>
    <row r="134" spans="1:17" s="107" customFormat="1" ht="21" customHeight="1" x14ac:dyDescent="0.3">
      <c r="A134" s="106"/>
      <c r="B134" s="112" t="s">
        <v>183</v>
      </c>
      <c r="C134" s="62" t="s">
        <v>91</v>
      </c>
      <c r="D134" s="48" t="s">
        <v>59</v>
      </c>
      <c r="E134" s="32"/>
      <c r="F134" s="32"/>
      <c r="G134" s="32">
        <v>24</v>
      </c>
      <c r="H134" s="32"/>
      <c r="I134" s="32"/>
      <c r="J134" s="32">
        <v>24</v>
      </c>
      <c r="K134" s="32"/>
      <c r="L134" s="32" t="s">
        <v>56</v>
      </c>
      <c r="M134" s="32"/>
      <c r="N134" s="45"/>
      <c r="O134" s="45"/>
      <c r="P134" s="32" t="s">
        <v>41</v>
      </c>
      <c r="Q134" s="45" t="s">
        <v>45</v>
      </c>
    </row>
    <row r="135" spans="1:17" ht="21" customHeight="1" x14ac:dyDescent="0.3">
      <c r="A135" s="311"/>
      <c r="B135" s="50" t="s">
        <v>574</v>
      </c>
      <c r="C135" s="50" t="s">
        <v>46</v>
      </c>
      <c r="D135" s="43" t="s">
        <v>575</v>
      </c>
      <c r="E135" s="44">
        <v>6</v>
      </c>
      <c r="F135" s="44">
        <v>2</v>
      </c>
      <c r="G135" s="32"/>
      <c r="H135" s="32"/>
      <c r="I135" s="32"/>
      <c r="J135" s="32"/>
      <c r="K135" s="32"/>
      <c r="L135" s="32"/>
      <c r="M135" s="32"/>
      <c r="N135" s="45"/>
      <c r="O135" s="45"/>
      <c r="P135" s="32"/>
      <c r="Q135" s="45"/>
    </row>
    <row r="136" spans="1:17" s="107" customFormat="1" ht="21" customHeight="1" x14ac:dyDescent="0.3">
      <c r="A136" s="106"/>
      <c r="B136" s="112" t="s">
        <v>187</v>
      </c>
      <c r="C136" s="62" t="s">
        <v>91</v>
      </c>
      <c r="D136" s="48" t="s">
        <v>186</v>
      </c>
      <c r="E136" s="32"/>
      <c r="F136" s="32"/>
      <c r="G136" s="32">
        <v>24</v>
      </c>
      <c r="H136" s="32"/>
      <c r="I136" s="32"/>
      <c r="J136" s="32">
        <v>24</v>
      </c>
      <c r="K136" s="32"/>
      <c r="L136" s="32"/>
      <c r="M136" s="32" t="s">
        <v>56</v>
      </c>
      <c r="N136" s="45"/>
      <c r="O136" s="45" t="s">
        <v>61</v>
      </c>
      <c r="P136" s="32" t="s">
        <v>41</v>
      </c>
      <c r="Q136" s="45" t="s">
        <v>40</v>
      </c>
    </row>
    <row r="137" spans="1:17" s="107" customFormat="1" ht="25.5" customHeight="1" x14ac:dyDescent="0.3">
      <c r="A137" s="106"/>
      <c r="B137" s="112" t="s">
        <v>188</v>
      </c>
      <c r="C137" s="62" t="s">
        <v>91</v>
      </c>
      <c r="D137" s="48" t="s">
        <v>189</v>
      </c>
      <c r="E137" s="32"/>
      <c r="F137" s="32"/>
      <c r="G137" s="32">
        <v>8</v>
      </c>
      <c r="H137" s="32"/>
      <c r="I137" s="32"/>
      <c r="J137" s="32">
        <v>16</v>
      </c>
      <c r="K137" s="32"/>
      <c r="L137" s="32" t="s">
        <v>56</v>
      </c>
      <c r="M137" s="32"/>
      <c r="N137" s="45"/>
      <c r="O137" s="45"/>
      <c r="P137" s="32" t="s">
        <v>62</v>
      </c>
      <c r="Q137" s="45" t="s">
        <v>190</v>
      </c>
    </row>
    <row r="138" spans="1:17" ht="21" customHeight="1" x14ac:dyDescent="0.3">
      <c r="A138" s="106"/>
      <c r="B138" s="50" t="s">
        <v>576</v>
      </c>
      <c r="C138" s="50" t="s">
        <v>531</v>
      </c>
      <c r="D138" s="43" t="s">
        <v>204</v>
      </c>
      <c r="E138" s="44">
        <v>6</v>
      </c>
      <c r="F138" s="44">
        <v>2</v>
      </c>
      <c r="G138" s="32">
        <f>G139</f>
        <v>24</v>
      </c>
      <c r="H138" s="32">
        <f>H139</f>
        <v>24</v>
      </c>
      <c r="I138" s="32"/>
      <c r="J138" s="32"/>
      <c r="K138" s="32"/>
      <c r="L138" s="32"/>
      <c r="M138" s="32"/>
      <c r="N138" s="45"/>
      <c r="O138" s="45"/>
      <c r="P138" s="32"/>
      <c r="Q138" s="45"/>
    </row>
    <row r="139" spans="1:17" ht="21" customHeight="1" x14ac:dyDescent="0.3">
      <c r="A139" s="106"/>
      <c r="B139" s="112" t="s">
        <v>577</v>
      </c>
      <c r="C139" s="62" t="s">
        <v>91</v>
      </c>
      <c r="D139" s="48" t="s">
        <v>204</v>
      </c>
      <c r="E139" s="32"/>
      <c r="F139" s="32"/>
      <c r="G139" s="32">
        <v>24</v>
      </c>
      <c r="H139" s="32">
        <v>24</v>
      </c>
      <c r="I139" s="32"/>
      <c r="J139" s="32"/>
      <c r="K139" s="32"/>
      <c r="L139" s="32" t="s">
        <v>56</v>
      </c>
      <c r="M139" s="32"/>
      <c r="N139" s="45"/>
      <c r="O139" s="45"/>
      <c r="P139" s="32" t="s">
        <v>41</v>
      </c>
      <c r="Q139" s="45" t="s">
        <v>45</v>
      </c>
    </row>
    <row r="140" spans="1:17" ht="21" customHeight="1" x14ac:dyDescent="0.3">
      <c r="A140" s="106"/>
      <c r="B140" s="50" t="s">
        <v>578</v>
      </c>
      <c r="C140" s="50" t="s">
        <v>50</v>
      </c>
      <c r="D140" s="43" t="s">
        <v>360</v>
      </c>
      <c r="E140" s="44">
        <v>3</v>
      </c>
      <c r="F140" s="44">
        <v>1</v>
      </c>
      <c r="G140" s="32">
        <f>G141</f>
        <v>12</v>
      </c>
      <c r="H140" s="32"/>
      <c r="I140" s="32"/>
      <c r="J140" s="32">
        <f>J141</f>
        <v>24</v>
      </c>
      <c r="K140" s="32"/>
      <c r="L140" s="109"/>
      <c r="M140" s="109"/>
      <c r="N140" s="109"/>
      <c r="O140" s="32"/>
      <c r="P140" s="109"/>
      <c r="Q140" s="45"/>
    </row>
    <row r="141" spans="1:17" ht="21" customHeight="1" x14ac:dyDescent="0.3">
      <c r="A141" s="106"/>
      <c r="B141" s="112" t="s">
        <v>361</v>
      </c>
      <c r="C141" s="62" t="s">
        <v>91</v>
      </c>
      <c r="D141" s="48" t="s">
        <v>360</v>
      </c>
      <c r="E141" s="32"/>
      <c r="F141" s="32"/>
      <c r="G141" s="32">
        <v>12</v>
      </c>
      <c r="H141" s="32"/>
      <c r="I141" s="32"/>
      <c r="J141" s="32">
        <v>24</v>
      </c>
      <c r="K141" s="32"/>
      <c r="L141" s="32" t="s">
        <v>56</v>
      </c>
      <c r="M141" s="32"/>
      <c r="N141" s="45"/>
      <c r="O141" s="45"/>
      <c r="P141" s="32" t="s">
        <v>41</v>
      </c>
      <c r="Q141" s="45" t="s">
        <v>45</v>
      </c>
    </row>
    <row r="142" spans="1:17" ht="21" customHeight="1" x14ac:dyDescent="0.3">
      <c r="A142" s="107"/>
      <c r="B142" s="126"/>
      <c r="C142" s="50" t="s">
        <v>52</v>
      </c>
      <c r="D142" s="50"/>
      <c r="E142" s="44">
        <f t="shared" ref="E142:J142" si="2">E130+E133+E138+E140</f>
        <v>24</v>
      </c>
      <c r="F142" s="110">
        <f t="shared" si="2"/>
        <v>8</v>
      </c>
      <c r="G142" s="32">
        <f t="shared" si="2"/>
        <v>84</v>
      </c>
      <c r="H142" s="32">
        <f t="shared" si="2"/>
        <v>48</v>
      </c>
      <c r="I142" s="32">
        <f t="shared" si="2"/>
        <v>30</v>
      </c>
      <c r="J142" s="32">
        <f t="shared" si="2"/>
        <v>48</v>
      </c>
      <c r="K142" s="32"/>
      <c r="L142" s="32"/>
      <c r="M142" s="32"/>
      <c r="N142" s="45"/>
      <c r="O142" s="45"/>
      <c r="P142" s="32"/>
      <c r="Q142" s="32"/>
    </row>
    <row r="143" spans="1:17" ht="21" customHeight="1" x14ac:dyDescent="0.3">
      <c r="A143" s="107"/>
      <c r="B143" s="126"/>
      <c r="C143" s="17"/>
      <c r="D143" s="17"/>
      <c r="E143" s="18"/>
      <c r="F143" s="19"/>
      <c r="G143" s="17"/>
      <c r="H143" s="17"/>
      <c r="I143" s="17"/>
      <c r="J143" s="17"/>
      <c r="K143" s="17"/>
      <c r="N143" s="74"/>
      <c r="O143" s="74"/>
      <c r="Q143" s="21"/>
    </row>
    <row r="144" spans="1:17" ht="15.75" customHeight="1" x14ac:dyDescent="0.3">
      <c r="C144" s="17"/>
      <c r="D144" s="17"/>
      <c r="E144" s="18"/>
      <c r="F144" s="19"/>
      <c r="G144" s="17"/>
      <c r="H144" s="17"/>
      <c r="I144" s="17"/>
      <c r="J144" s="78">
        <f>SUM(G142:J142)</f>
        <v>210</v>
      </c>
      <c r="K144" s="17"/>
      <c r="N144" s="74"/>
      <c r="O144" s="74"/>
      <c r="Q144" s="21"/>
    </row>
    <row r="145" spans="1:17" ht="15.75" customHeight="1" x14ac:dyDescent="0.3">
      <c r="C145" s="17"/>
      <c r="D145" s="17"/>
      <c r="E145" s="18"/>
      <c r="F145" s="19"/>
      <c r="G145" s="17"/>
      <c r="H145" s="17"/>
      <c r="I145" s="17"/>
      <c r="J145" s="17"/>
      <c r="K145" s="17"/>
      <c r="N145" s="74"/>
      <c r="O145" s="74"/>
      <c r="Q145" s="21"/>
    </row>
    <row r="146" spans="1:17" ht="30.75" customHeight="1" x14ac:dyDescent="0.3">
      <c r="C146" s="94" t="s">
        <v>53</v>
      </c>
      <c r="D146" s="73"/>
      <c r="E146" s="73"/>
      <c r="F146" s="73"/>
      <c r="G146" s="73"/>
      <c r="H146" s="73"/>
      <c r="I146" s="73"/>
      <c r="J146" s="73"/>
      <c r="O146" s="74"/>
      <c r="P146" s="74"/>
    </row>
    <row r="148" spans="1:17" ht="15" customHeight="1" x14ac:dyDescent="0.3">
      <c r="A148" s="27" t="s">
        <v>14</v>
      </c>
      <c r="B148" s="27" t="s">
        <v>15</v>
      </c>
      <c r="C148" s="288" t="s">
        <v>16</v>
      </c>
      <c r="D148" s="289" t="s">
        <v>17</v>
      </c>
      <c r="E148" s="288" t="s">
        <v>18</v>
      </c>
      <c r="F148" s="288" t="s">
        <v>19</v>
      </c>
      <c r="G148" s="24" t="s">
        <v>20</v>
      </c>
      <c r="H148" s="24"/>
      <c r="I148" s="24"/>
      <c r="J148" s="24"/>
      <c r="K148" s="27" t="s">
        <v>21</v>
      </c>
      <c r="L148" s="27"/>
      <c r="M148" s="27"/>
      <c r="N148" s="27"/>
      <c r="O148" s="27"/>
      <c r="P148" s="27"/>
      <c r="Q148" s="27"/>
    </row>
    <row r="149" spans="1:17" ht="15" customHeight="1" x14ac:dyDescent="0.3">
      <c r="A149" s="27"/>
      <c r="B149" s="27"/>
      <c r="C149" s="288"/>
      <c r="D149" s="289"/>
      <c r="E149" s="288"/>
      <c r="F149" s="288"/>
      <c r="G149" s="24"/>
      <c r="H149" s="24"/>
      <c r="I149" s="24"/>
      <c r="J149" s="24"/>
      <c r="K149" s="27" t="s">
        <v>82</v>
      </c>
      <c r="L149" s="27" t="s">
        <v>22</v>
      </c>
      <c r="M149" s="27"/>
      <c r="N149" s="27"/>
      <c r="O149" s="27"/>
      <c r="P149" s="27"/>
      <c r="Q149" s="27" t="s">
        <v>23</v>
      </c>
    </row>
    <row r="150" spans="1:17" x14ac:dyDescent="0.3">
      <c r="A150" s="27"/>
      <c r="B150" s="27"/>
      <c r="C150" s="288"/>
      <c r="D150" s="289"/>
      <c r="E150" s="288"/>
      <c r="F150" s="288"/>
      <c r="G150" s="24"/>
      <c r="H150" s="24"/>
      <c r="I150" s="24"/>
      <c r="J150" s="24"/>
      <c r="K150" s="27"/>
      <c r="L150" s="27"/>
      <c r="M150" s="27"/>
      <c r="N150" s="27"/>
      <c r="O150" s="27"/>
      <c r="P150" s="27"/>
      <c r="Q150" s="27"/>
    </row>
    <row r="151" spans="1:17" ht="35.25" customHeight="1" x14ac:dyDescent="0.3">
      <c r="A151" s="27"/>
      <c r="B151" s="27"/>
      <c r="C151" s="288"/>
      <c r="D151" s="289"/>
      <c r="E151" s="288"/>
      <c r="F151" s="288"/>
      <c r="G151" s="29" t="s">
        <v>24</v>
      </c>
      <c r="H151" s="29" t="s">
        <v>25</v>
      </c>
      <c r="I151" s="29" t="s">
        <v>26</v>
      </c>
      <c r="J151" s="29" t="s">
        <v>27</v>
      </c>
      <c r="K151" s="27"/>
      <c r="L151" s="29" t="s">
        <v>28</v>
      </c>
      <c r="M151" s="29"/>
      <c r="N151" s="29"/>
      <c r="O151" s="29" t="s">
        <v>29</v>
      </c>
      <c r="P151" s="309" t="s">
        <v>30</v>
      </c>
      <c r="Q151" s="310" t="s">
        <v>31</v>
      </c>
    </row>
    <row r="152" spans="1:17" ht="17.25" customHeight="1" x14ac:dyDescent="0.3">
      <c r="A152" s="27"/>
      <c r="B152" s="27"/>
      <c r="C152" s="288"/>
      <c r="D152" s="289"/>
      <c r="E152" s="288"/>
      <c r="F152" s="288"/>
      <c r="G152" s="29"/>
      <c r="H152" s="29"/>
      <c r="I152" s="29"/>
      <c r="J152" s="29"/>
      <c r="K152" s="27"/>
      <c r="L152" s="300" t="s">
        <v>32</v>
      </c>
      <c r="M152" s="300" t="s">
        <v>33</v>
      </c>
      <c r="N152" s="300" t="s">
        <v>34</v>
      </c>
      <c r="O152" s="29"/>
      <c r="P152" s="309"/>
      <c r="Q152" s="310"/>
    </row>
    <row r="153" spans="1:17" ht="21" customHeight="1" x14ac:dyDescent="0.3">
      <c r="A153" s="95"/>
      <c r="B153" s="95"/>
      <c r="C153" s="95" t="s">
        <v>35</v>
      </c>
      <c r="D153" s="97" t="s">
        <v>569</v>
      </c>
      <c r="E153" s="95"/>
      <c r="F153" s="95"/>
      <c r="G153" s="95"/>
      <c r="H153" s="95"/>
      <c r="I153" s="95"/>
      <c r="J153" s="95"/>
      <c r="K153" s="95"/>
      <c r="L153" s="98"/>
      <c r="M153" s="98"/>
      <c r="N153" s="98"/>
      <c r="O153" s="99"/>
      <c r="P153" s="98"/>
      <c r="Q153" s="99"/>
    </row>
    <row r="154" spans="1:17" ht="21" customHeight="1" x14ac:dyDescent="0.3">
      <c r="A154" s="100"/>
      <c r="B154" s="50" t="s">
        <v>579</v>
      </c>
      <c r="C154" s="50" t="s">
        <v>37</v>
      </c>
      <c r="D154" s="43" t="s">
        <v>209</v>
      </c>
      <c r="E154" s="44">
        <v>6</v>
      </c>
      <c r="F154" s="44">
        <v>2</v>
      </c>
      <c r="G154" s="32"/>
      <c r="H154" s="32"/>
      <c r="I154" s="32"/>
      <c r="J154" s="32"/>
      <c r="K154" s="32"/>
      <c r="L154" s="32"/>
      <c r="M154" s="32"/>
      <c r="N154" s="45"/>
      <c r="O154" s="45"/>
      <c r="P154" s="32"/>
      <c r="Q154" s="45"/>
    </row>
    <row r="155" spans="1:17" ht="21" customHeight="1" x14ac:dyDescent="0.3">
      <c r="A155" s="102"/>
      <c r="B155" s="112" t="s">
        <v>210</v>
      </c>
      <c r="C155" s="115" t="s">
        <v>91</v>
      </c>
      <c r="D155" s="48" t="s">
        <v>209</v>
      </c>
      <c r="E155" s="32">
        <v>6</v>
      </c>
      <c r="F155" s="32">
        <v>2</v>
      </c>
      <c r="G155" s="32">
        <v>24</v>
      </c>
      <c r="H155" s="32"/>
      <c r="I155" s="32"/>
      <c r="J155" s="32">
        <v>24</v>
      </c>
      <c r="K155" s="32"/>
      <c r="L155" s="32" t="s">
        <v>56</v>
      </c>
      <c r="M155" s="32"/>
      <c r="N155" s="45"/>
      <c r="O155" s="45"/>
      <c r="P155" s="32" t="s">
        <v>41</v>
      </c>
      <c r="Q155" s="45" t="s">
        <v>45</v>
      </c>
    </row>
    <row r="156" spans="1:17" ht="21" customHeight="1" x14ac:dyDescent="0.3">
      <c r="A156" s="102"/>
      <c r="B156" s="50" t="s">
        <v>580</v>
      </c>
      <c r="C156" s="312" t="s">
        <v>86</v>
      </c>
      <c r="D156" s="155" t="s">
        <v>181</v>
      </c>
      <c r="E156" s="44">
        <v>6</v>
      </c>
      <c r="F156" s="44">
        <v>2</v>
      </c>
      <c r="G156" s="32"/>
      <c r="H156" s="32"/>
      <c r="I156" s="32"/>
      <c r="J156" s="32"/>
      <c r="K156" s="32"/>
      <c r="L156" s="32"/>
      <c r="M156" s="32"/>
      <c r="N156" s="45"/>
      <c r="O156" s="45"/>
      <c r="P156" s="32"/>
      <c r="Q156" s="45"/>
    </row>
    <row r="157" spans="1:17" ht="21" customHeight="1" x14ac:dyDescent="0.3">
      <c r="A157" s="102"/>
      <c r="B157" s="50" t="s">
        <v>581</v>
      </c>
      <c r="C157" s="50" t="s">
        <v>43</v>
      </c>
      <c r="D157" s="43" t="s">
        <v>60</v>
      </c>
      <c r="E157" s="44">
        <v>6</v>
      </c>
      <c r="F157" s="44">
        <v>2</v>
      </c>
      <c r="G157" s="32"/>
      <c r="H157" s="32"/>
      <c r="I157" s="32"/>
      <c r="J157" s="32"/>
      <c r="K157" s="32"/>
      <c r="L157" s="32"/>
      <c r="M157" s="32"/>
      <c r="N157" s="45"/>
      <c r="O157" s="45"/>
      <c r="P157" s="32"/>
      <c r="Q157" s="45"/>
    </row>
    <row r="158" spans="1:17" s="107" customFormat="1" ht="21" customHeight="1" x14ac:dyDescent="0.3">
      <c r="A158" s="106"/>
      <c r="B158" s="112" t="s">
        <v>212</v>
      </c>
      <c r="C158" s="115" t="s">
        <v>91</v>
      </c>
      <c r="D158" s="48" t="s">
        <v>60</v>
      </c>
      <c r="E158" s="32"/>
      <c r="F158" s="32"/>
      <c r="G158" s="32">
        <v>24</v>
      </c>
      <c r="H158" s="32"/>
      <c r="I158" s="32"/>
      <c r="J158" s="32">
        <v>24</v>
      </c>
      <c r="K158" s="32"/>
      <c r="L158" s="32" t="s">
        <v>56</v>
      </c>
      <c r="M158" s="32"/>
      <c r="N158" s="45"/>
      <c r="O158" s="45"/>
      <c r="P158" s="32" t="s">
        <v>41</v>
      </c>
      <c r="Q158" s="45" t="s">
        <v>40</v>
      </c>
    </row>
    <row r="159" spans="1:17" s="107" customFormat="1" ht="21" customHeight="1" x14ac:dyDescent="0.3">
      <c r="A159" s="106"/>
      <c r="B159" s="50" t="s">
        <v>582</v>
      </c>
      <c r="C159" s="50" t="s">
        <v>46</v>
      </c>
      <c r="D159" s="43" t="s">
        <v>214</v>
      </c>
      <c r="E159" s="44">
        <v>6</v>
      </c>
      <c r="F159" s="44">
        <v>2</v>
      </c>
      <c r="G159" s="32"/>
      <c r="H159" s="32"/>
      <c r="I159" s="32"/>
      <c r="J159" s="32"/>
      <c r="K159" s="32"/>
      <c r="L159" s="32"/>
      <c r="M159" s="32"/>
      <c r="N159" s="45"/>
      <c r="O159" s="45"/>
      <c r="P159" s="32"/>
      <c r="Q159" s="45"/>
    </row>
    <row r="160" spans="1:17" ht="21" customHeight="1" x14ac:dyDescent="0.3">
      <c r="A160" s="106"/>
      <c r="B160" s="112" t="s">
        <v>215</v>
      </c>
      <c r="C160" s="115" t="s">
        <v>91</v>
      </c>
      <c r="D160" s="48" t="s">
        <v>214</v>
      </c>
      <c r="E160" s="32">
        <v>6</v>
      </c>
      <c r="F160" s="32">
        <v>2</v>
      </c>
      <c r="G160" s="32">
        <v>24</v>
      </c>
      <c r="H160" s="32"/>
      <c r="I160" s="32"/>
      <c r="J160" s="32">
        <v>24</v>
      </c>
      <c r="K160" s="32"/>
      <c r="L160" s="32" t="s">
        <v>56</v>
      </c>
      <c r="M160" s="32"/>
      <c r="N160" s="45"/>
      <c r="O160" s="45"/>
      <c r="P160" s="32" t="s">
        <v>41</v>
      </c>
      <c r="Q160" s="45" t="s">
        <v>40</v>
      </c>
    </row>
    <row r="161" spans="1:17" s="107" customFormat="1" ht="21" customHeight="1" x14ac:dyDescent="0.3">
      <c r="A161" s="106"/>
      <c r="B161" s="50" t="s">
        <v>583</v>
      </c>
      <c r="C161" s="50" t="s">
        <v>48</v>
      </c>
      <c r="D161" s="43" t="s">
        <v>584</v>
      </c>
      <c r="E161" s="44">
        <v>9</v>
      </c>
      <c r="F161" s="44">
        <v>3</v>
      </c>
      <c r="G161" s="32"/>
      <c r="H161" s="32"/>
      <c r="I161" s="32">
        <v>72</v>
      </c>
      <c r="J161" s="32"/>
      <c r="K161" s="32"/>
      <c r="L161" s="32"/>
      <c r="M161" s="32"/>
      <c r="N161" s="45"/>
      <c r="O161" s="45"/>
      <c r="P161" s="32"/>
      <c r="Q161" s="45"/>
    </row>
    <row r="162" spans="1:17" ht="21" customHeight="1" x14ac:dyDescent="0.3">
      <c r="A162" s="106"/>
      <c r="B162" s="112" t="s">
        <v>585</v>
      </c>
      <c r="C162" s="104" t="s">
        <v>91</v>
      </c>
      <c r="D162" s="48" t="s">
        <v>391</v>
      </c>
      <c r="E162" s="32">
        <v>6</v>
      </c>
      <c r="F162" s="32">
        <v>2</v>
      </c>
      <c r="G162" s="32"/>
      <c r="H162" s="32"/>
      <c r="I162" s="32"/>
      <c r="J162" s="32"/>
      <c r="K162" s="32"/>
      <c r="L162" s="32"/>
      <c r="M162" s="32"/>
      <c r="N162" s="45" t="s">
        <v>56</v>
      </c>
      <c r="O162" s="45" t="s">
        <v>586</v>
      </c>
      <c r="P162" s="32" t="s">
        <v>41</v>
      </c>
      <c r="Q162" s="45"/>
    </row>
    <row r="163" spans="1:17" s="107" customFormat="1" ht="21" customHeight="1" x14ac:dyDescent="0.3">
      <c r="A163" s="106"/>
      <c r="B163" s="112" t="s">
        <v>587</v>
      </c>
      <c r="C163" s="104" t="s">
        <v>91</v>
      </c>
      <c r="D163" s="48" t="s">
        <v>588</v>
      </c>
      <c r="E163" s="32">
        <v>6</v>
      </c>
      <c r="F163" s="32">
        <v>2</v>
      </c>
      <c r="G163" s="32">
        <v>24</v>
      </c>
      <c r="H163" s="32">
        <v>36</v>
      </c>
      <c r="I163" s="32"/>
      <c r="J163" s="32"/>
      <c r="K163" s="32"/>
      <c r="L163" s="32"/>
      <c r="M163" s="32"/>
      <c r="N163" s="45"/>
      <c r="O163" s="45"/>
      <c r="P163" s="32"/>
      <c r="Q163" s="32"/>
    </row>
    <row r="164" spans="1:17" ht="21" customHeight="1" x14ac:dyDescent="0.3">
      <c r="A164" s="106"/>
      <c r="B164" s="112" t="s">
        <v>589</v>
      </c>
      <c r="C164" s="104" t="s">
        <v>91</v>
      </c>
      <c r="D164" s="48" t="s">
        <v>590</v>
      </c>
      <c r="E164" s="32">
        <v>6</v>
      </c>
      <c r="F164" s="32">
        <v>2</v>
      </c>
      <c r="G164" s="32"/>
      <c r="H164" s="32"/>
      <c r="I164" s="32"/>
      <c r="J164" s="32"/>
      <c r="K164" s="32"/>
      <c r="L164" s="32"/>
      <c r="M164" s="32"/>
      <c r="N164" s="45"/>
      <c r="O164" s="45"/>
      <c r="P164" s="32"/>
      <c r="Q164" s="45"/>
    </row>
    <row r="165" spans="1:17" ht="21" customHeight="1" x14ac:dyDescent="0.3">
      <c r="A165" s="106"/>
      <c r="B165" s="112" t="s">
        <v>392</v>
      </c>
      <c r="C165" s="104" t="s">
        <v>91</v>
      </c>
      <c r="D165" s="48" t="s">
        <v>228</v>
      </c>
      <c r="E165" s="32">
        <v>3</v>
      </c>
      <c r="F165" s="32">
        <v>1</v>
      </c>
      <c r="G165" s="32"/>
      <c r="H165" s="32"/>
      <c r="I165" s="32">
        <v>24</v>
      </c>
      <c r="J165" s="32"/>
      <c r="K165" s="32"/>
      <c r="L165" s="32"/>
      <c r="M165" s="32"/>
      <c r="N165" s="32" t="s">
        <v>56</v>
      </c>
      <c r="O165" s="45" t="s">
        <v>45</v>
      </c>
      <c r="P165" s="32" t="s">
        <v>41</v>
      </c>
      <c r="Q165" s="45" t="s">
        <v>45</v>
      </c>
    </row>
    <row r="166" spans="1:17" ht="21" customHeight="1" x14ac:dyDescent="0.3">
      <c r="A166" s="106"/>
      <c r="B166" s="112" t="s">
        <v>229</v>
      </c>
      <c r="C166" s="104" t="s">
        <v>91</v>
      </c>
      <c r="D166" s="48" t="s">
        <v>230</v>
      </c>
      <c r="E166" s="32">
        <v>3</v>
      </c>
      <c r="F166" s="32">
        <v>1</v>
      </c>
      <c r="G166" s="32"/>
      <c r="H166" s="32"/>
      <c r="I166" s="32">
        <v>24</v>
      </c>
      <c r="J166" s="32"/>
      <c r="K166" s="32"/>
      <c r="L166" s="32"/>
      <c r="M166" s="32"/>
      <c r="N166" s="45" t="s">
        <v>56</v>
      </c>
      <c r="O166" s="45" t="s">
        <v>61</v>
      </c>
      <c r="P166" s="32" t="s">
        <v>41</v>
      </c>
      <c r="Q166" s="45"/>
    </row>
    <row r="167" spans="1:17" ht="21" customHeight="1" x14ac:dyDescent="0.3">
      <c r="A167" s="106"/>
      <c r="B167" s="112" t="s">
        <v>393</v>
      </c>
      <c r="C167" s="104" t="s">
        <v>91</v>
      </c>
      <c r="D167" s="48" t="s">
        <v>394</v>
      </c>
      <c r="E167" s="32">
        <v>3</v>
      </c>
      <c r="F167" s="32">
        <v>1</v>
      </c>
      <c r="G167" s="32"/>
      <c r="H167" s="32"/>
      <c r="I167" s="32">
        <v>24</v>
      </c>
      <c r="J167" s="32"/>
      <c r="K167" s="32"/>
      <c r="L167" s="32"/>
      <c r="M167" s="32"/>
      <c r="N167" s="45" t="s">
        <v>56</v>
      </c>
      <c r="O167" s="45" t="s">
        <v>45</v>
      </c>
      <c r="P167" s="32" t="s">
        <v>41</v>
      </c>
      <c r="Q167" s="45" t="s">
        <v>45</v>
      </c>
    </row>
    <row r="168" spans="1:17" ht="21" customHeight="1" x14ac:dyDescent="0.3">
      <c r="A168" s="106"/>
      <c r="B168" s="112" t="s">
        <v>231</v>
      </c>
      <c r="C168" s="104" t="s">
        <v>91</v>
      </c>
      <c r="D168" s="48" t="s">
        <v>232</v>
      </c>
      <c r="E168" s="32">
        <v>3</v>
      </c>
      <c r="F168" s="32">
        <v>1</v>
      </c>
      <c r="G168" s="32"/>
      <c r="H168" s="32"/>
      <c r="I168" s="32">
        <v>24</v>
      </c>
      <c r="J168" s="32"/>
      <c r="K168" s="32"/>
      <c r="L168" s="32" t="s">
        <v>56</v>
      </c>
      <c r="M168" s="32"/>
      <c r="N168" s="45"/>
      <c r="O168" s="45"/>
      <c r="P168" s="32" t="s">
        <v>41</v>
      </c>
      <c r="Q168" s="45" t="s">
        <v>40</v>
      </c>
    </row>
    <row r="169" spans="1:17" s="107" customFormat="1" ht="21" customHeight="1" x14ac:dyDescent="0.3">
      <c r="A169" s="106"/>
      <c r="B169" s="112" t="s">
        <v>233</v>
      </c>
      <c r="C169" s="104" t="s">
        <v>91</v>
      </c>
      <c r="D169" s="48" t="s">
        <v>234</v>
      </c>
      <c r="E169" s="32">
        <v>3</v>
      </c>
      <c r="F169" s="32">
        <v>1</v>
      </c>
      <c r="G169" s="32"/>
      <c r="H169" s="32"/>
      <c r="I169" s="32">
        <v>24</v>
      </c>
      <c r="J169" s="32"/>
      <c r="K169" s="32"/>
      <c r="L169" s="32" t="s">
        <v>56</v>
      </c>
      <c r="M169" s="32"/>
      <c r="N169" s="45"/>
      <c r="O169" s="45"/>
      <c r="P169" s="32" t="s">
        <v>41</v>
      </c>
      <c r="Q169" s="45"/>
    </row>
    <row r="170" spans="1:17" ht="21" customHeight="1" x14ac:dyDescent="0.3">
      <c r="A170" s="106"/>
      <c r="B170" s="112" t="s">
        <v>235</v>
      </c>
      <c r="C170" s="104" t="s">
        <v>91</v>
      </c>
      <c r="D170" s="48" t="s">
        <v>236</v>
      </c>
      <c r="E170" s="32">
        <v>3</v>
      </c>
      <c r="F170" s="32">
        <v>1</v>
      </c>
      <c r="G170" s="32"/>
      <c r="H170" s="32"/>
      <c r="I170" s="32">
        <v>24</v>
      </c>
      <c r="J170" s="32"/>
      <c r="K170" s="32"/>
      <c r="L170" s="32" t="s">
        <v>56</v>
      </c>
      <c r="M170" s="32"/>
      <c r="N170" s="45"/>
      <c r="O170" s="45"/>
      <c r="P170" s="32" t="s">
        <v>41</v>
      </c>
      <c r="Q170" s="45" t="s">
        <v>64</v>
      </c>
    </row>
    <row r="171" spans="1:17" s="107" customFormat="1" ht="21" customHeight="1" x14ac:dyDescent="0.3">
      <c r="A171" s="106"/>
      <c r="B171" s="112" t="s">
        <v>237</v>
      </c>
      <c r="C171" s="104" t="s">
        <v>91</v>
      </c>
      <c r="D171" s="48" t="s">
        <v>238</v>
      </c>
      <c r="E171" s="32">
        <v>3</v>
      </c>
      <c r="F171" s="32">
        <v>1</v>
      </c>
      <c r="G171" s="32"/>
      <c r="H171" s="32"/>
      <c r="I171" s="32">
        <v>24</v>
      </c>
      <c r="J171" s="32"/>
      <c r="K171" s="32"/>
      <c r="L171" s="32" t="s">
        <v>56</v>
      </c>
      <c r="M171" s="32"/>
      <c r="N171" s="45"/>
      <c r="O171" s="45"/>
      <c r="P171" s="32" t="s">
        <v>41</v>
      </c>
      <c r="Q171" s="45" t="s">
        <v>45</v>
      </c>
    </row>
    <row r="172" spans="1:17" ht="21" customHeight="1" x14ac:dyDescent="0.3">
      <c r="A172" s="106"/>
      <c r="B172" s="112" t="s">
        <v>591</v>
      </c>
      <c r="C172" s="104" t="s">
        <v>91</v>
      </c>
      <c r="D172" s="48" t="s">
        <v>590</v>
      </c>
      <c r="E172" s="32">
        <v>3</v>
      </c>
      <c r="F172" s="32">
        <v>1</v>
      </c>
      <c r="G172" s="32"/>
      <c r="H172" s="32"/>
      <c r="I172" s="32"/>
      <c r="J172" s="32"/>
      <c r="K172" s="32"/>
      <c r="L172" s="32"/>
      <c r="M172" s="32"/>
      <c r="N172" s="45"/>
      <c r="O172" s="45"/>
      <c r="P172" s="32"/>
      <c r="Q172" s="32"/>
    </row>
    <row r="173" spans="1:17" ht="21" customHeight="1" x14ac:dyDescent="0.3">
      <c r="A173" s="106"/>
      <c r="B173" s="112" t="s">
        <v>592</v>
      </c>
      <c r="C173" s="104" t="s">
        <v>91</v>
      </c>
      <c r="D173" s="48" t="s">
        <v>240</v>
      </c>
      <c r="E173" s="32">
        <v>3</v>
      </c>
      <c r="F173" s="32">
        <v>1</v>
      </c>
      <c r="G173" s="32"/>
      <c r="H173" s="32"/>
      <c r="I173" s="32">
        <v>24</v>
      </c>
      <c r="J173" s="32"/>
      <c r="K173" s="32"/>
      <c r="L173" s="32" t="s">
        <v>56</v>
      </c>
      <c r="M173" s="32"/>
      <c r="N173" s="45"/>
      <c r="O173" s="45"/>
      <c r="P173" s="32" t="s">
        <v>41</v>
      </c>
      <c r="Q173" s="45" t="s">
        <v>45</v>
      </c>
    </row>
    <row r="174" spans="1:17" ht="21" customHeight="1" x14ac:dyDescent="0.3">
      <c r="A174" s="106"/>
      <c r="B174" s="112" t="s">
        <v>504</v>
      </c>
      <c r="C174" s="104" t="s">
        <v>91</v>
      </c>
      <c r="D174" s="48" t="s">
        <v>503</v>
      </c>
      <c r="E174" s="32">
        <v>3</v>
      </c>
      <c r="F174" s="32">
        <v>1</v>
      </c>
      <c r="G174" s="32">
        <v>16</v>
      </c>
      <c r="H174" s="32">
        <v>8</v>
      </c>
      <c r="I174" s="32"/>
      <c r="J174" s="32">
        <v>4</v>
      </c>
      <c r="K174" s="32"/>
      <c r="L174" s="32"/>
      <c r="M174" s="32"/>
      <c r="N174" s="45"/>
      <c r="O174" s="45"/>
      <c r="P174" s="32"/>
      <c r="Q174" s="45"/>
    </row>
    <row r="175" spans="1:17" ht="21" customHeight="1" x14ac:dyDescent="0.3">
      <c r="A175" s="106"/>
      <c r="B175" s="50" t="s">
        <v>593</v>
      </c>
      <c r="C175" s="50" t="s">
        <v>50</v>
      </c>
      <c r="D175" s="43" t="s">
        <v>157</v>
      </c>
      <c r="E175" s="44">
        <v>3</v>
      </c>
      <c r="F175" s="44">
        <v>1</v>
      </c>
      <c r="G175" s="32"/>
      <c r="H175" s="32"/>
      <c r="I175" s="32">
        <v>24</v>
      </c>
      <c r="J175" s="32"/>
      <c r="K175" s="32"/>
      <c r="L175" s="32"/>
      <c r="M175" s="32"/>
      <c r="N175" s="32"/>
      <c r="O175" s="45"/>
      <c r="P175" s="32"/>
      <c r="Q175" s="32"/>
    </row>
    <row r="176" spans="1:17" ht="21" customHeight="1" x14ac:dyDescent="0.3">
      <c r="A176" s="106"/>
      <c r="B176" s="112" t="s">
        <v>594</v>
      </c>
      <c r="C176" s="115" t="s">
        <v>91</v>
      </c>
      <c r="D176" s="48" t="s">
        <v>157</v>
      </c>
      <c r="E176" s="32">
        <v>3</v>
      </c>
      <c r="F176" s="32">
        <v>1</v>
      </c>
      <c r="G176" s="32"/>
      <c r="H176" s="32"/>
      <c r="I176" s="32">
        <v>24</v>
      </c>
      <c r="J176" s="32"/>
      <c r="K176" s="32"/>
      <c r="L176" s="32"/>
      <c r="M176" s="32"/>
      <c r="N176" s="32"/>
      <c r="O176" s="32"/>
      <c r="P176" s="32"/>
      <c r="Q176" s="32"/>
    </row>
    <row r="177" spans="3:17" ht="21" customHeight="1" x14ac:dyDescent="0.3">
      <c r="C177" s="50" t="s">
        <v>52</v>
      </c>
      <c r="D177" s="50"/>
      <c r="E177" s="44">
        <v>30</v>
      </c>
      <c r="F177" s="110"/>
      <c r="G177" s="32">
        <f>G155+G158+G160</f>
        <v>72</v>
      </c>
      <c r="H177" s="32">
        <f>H155+H158+H160+H161</f>
        <v>0</v>
      </c>
      <c r="I177" s="32">
        <f>I161+I176</f>
        <v>96</v>
      </c>
      <c r="J177" s="32">
        <f>J160+J158+J155</f>
        <v>72</v>
      </c>
      <c r="K177" s="32"/>
      <c r="L177" s="32"/>
      <c r="M177" s="32"/>
      <c r="N177" s="32"/>
      <c r="O177" s="32"/>
      <c r="P177" s="32"/>
      <c r="Q177" s="32"/>
    </row>
    <row r="178" spans="3:17" ht="15.75" customHeight="1" x14ac:dyDescent="0.3"/>
    <row r="179" spans="3:17" ht="15.75" customHeight="1" x14ac:dyDescent="0.3">
      <c r="J179" s="78">
        <f>SUM(G177:J177)</f>
        <v>240</v>
      </c>
    </row>
    <row r="182" spans="3:17" x14ac:dyDescent="0.3">
      <c r="J182" s="78">
        <f>J179+J144+J120+J94+J68+J40</f>
        <v>1480</v>
      </c>
    </row>
  </sheetData>
  <mergeCells count="114">
    <mergeCell ref="L151:N151"/>
    <mergeCell ref="O151:O152"/>
    <mergeCell ref="P151:P152"/>
    <mergeCell ref="K149:K152"/>
    <mergeCell ref="L149:P150"/>
    <mergeCell ref="Q149:Q150"/>
    <mergeCell ref="Q151:Q152"/>
    <mergeCell ref="F148:F152"/>
    <mergeCell ref="G148:J150"/>
    <mergeCell ref="K148:Q148"/>
    <mergeCell ref="G151:G152"/>
    <mergeCell ref="H151:H152"/>
    <mergeCell ref="I151:I152"/>
    <mergeCell ref="J151:J152"/>
    <mergeCell ref="L127:N127"/>
    <mergeCell ref="O127:O128"/>
    <mergeCell ref="P127:P128"/>
    <mergeCell ref="Q127:Q128"/>
    <mergeCell ref="A148:A152"/>
    <mergeCell ref="B148:B152"/>
    <mergeCell ref="C148:C152"/>
    <mergeCell ref="D148:D152"/>
    <mergeCell ref="E148:E152"/>
    <mergeCell ref="G127:G128"/>
    <mergeCell ref="H127:H128"/>
    <mergeCell ref="I127:I128"/>
    <mergeCell ref="J127:J128"/>
    <mergeCell ref="K124:Q124"/>
    <mergeCell ref="K125:K128"/>
    <mergeCell ref="L125:P126"/>
    <mergeCell ref="Q125:Q126"/>
    <mergeCell ref="P101:P102"/>
    <mergeCell ref="Q101:Q102"/>
    <mergeCell ref="A124:A128"/>
    <mergeCell ref="B124:B128"/>
    <mergeCell ref="C124:C128"/>
    <mergeCell ref="D124:D128"/>
    <mergeCell ref="E124:E128"/>
    <mergeCell ref="F124:F128"/>
    <mergeCell ref="G124:J126"/>
    <mergeCell ref="G101:G102"/>
    <mergeCell ref="H101:H102"/>
    <mergeCell ref="I101:I102"/>
    <mergeCell ref="J101:J102"/>
    <mergeCell ref="L101:N101"/>
    <mergeCell ref="O101:O102"/>
    <mergeCell ref="K98:Q98"/>
    <mergeCell ref="K99:K102"/>
    <mergeCell ref="L99:P100"/>
    <mergeCell ref="Q99:Q100"/>
    <mergeCell ref="O75:O76"/>
    <mergeCell ref="P75:P76"/>
    <mergeCell ref="Q75:Q76"/>
    <mergeCell ref="A98:A102"/>
    <mergeCell ref="B98:B102"/>
    <mergeCell ref="C98:C102"/>
    <mergeCell ref="D98:D102"/>
    <mergeCell ref="E98:E102"/>
    <mergeCell ref="F98:F102"/>
    <mergeCell ref="G98:J100"/>
    <mergeCell ref="G75:G76"/>
    <mergeCell ref="H75:H76"/>
    <mergeCell ref="I75:I76"/>
    <mergeCell ref="J75:J76"/>
    <mergeCell ref="L75:N75"/>
    <mergeCell ref="G72:J74"/>
    <mergeCell ref="K72:Q72"/>
    <mergeCell ref="K73:K76"/>
    <mergeCell ref="L73:P74"/>
    <mergeCell ref="Q73:Q74"/>
    <mergeCell ref="A72:A76"/>
    <mergeCell ref="B72:B76"/>
    <mergeCell ref="C72:C76"/>
    <mergeCell ref="D72:D76"/>
    <mergeCell ref="E72:E76"/>
    <mergeCell ref="F72:F76"/>
    <mergeCell ref="L47:N47"/>
    <mergeCell ref="O47:O48"/>
    <mergeCell ref="P47:P48"/>
    <mergeCell ref="K45:K48"/>
    <mergeCell ref="L45:P46"/>
    <mergeCell ref="Q45:Q46"/>
    <mergeCell ref="Q47:Q48"/>
    <mergeCell ref="F44:F48"/>
    <mergeCell ref="G44:J46"/>
    <mergeCell ref="K44:Q44"/>
    <mergeCell ref="G47:G48"/>
    <mergeCell ref="H47:H48"/>
    <mergeCell ref="I47:I48"/>
    <mergeCell ref="J47:J48"/>
    <mergeCell ref="L19:N19"/>
    <mergeCell ref="O19:O20"/>
    <mergeCell ref="P19:P20"/>
    <mergeCell ref="Q19:Q20"/>
    <mergeCell ref="A44:A48"/>
    <mergeCell ref="B44:B48"/>
    <mergeCell ref="C44:C48"/>
    <mergeCell ref="D44:D48"/>
    <mergeCell ref="E44:E48"/>
    <mergeCell ref="G19:G20"/>
    <mergeCell ref="H19:H20"/>
    <mergeCell ref="I19:I20"/>
    <mergeCell ref="J19:J20"/>
    <mergeCell ref="K17:K20"/>
    <mergeCell ref="L17:P18"/>
    <mergeCell ref="Q17:Q18"/>
    <mergeCell ref="A16:A20"/>
    <mergeCell ref="B16:B20"/>
    <mergeCell ref="C16:C20"/>
    <mergeCell ref="D16:D20"/>
    <mergeCell ref="E16:E20"/>
    <mergeCell ref="F16:F20"/>
    <mergeCell ref="G16:J18"/>
    <mergeCell ref="K16:Q16"/>
  </mergeCells>
  <pageMargins left="0.70000000000000007" right="0.70000000000000007" top="1.1437007874015745" bottom="1.1437007874015745" header="0.74999999999999989" footer="0.74999999999999989"/>
  <pageSetup paperSize="9" fitToHeight="0" orientation="landscape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77836-B3CE-4E9B-9BC7-510E5404BC5A}">
  <sheetPr>
    <tabColor rgb="FFFFFF00"/>
    <pageSetUpPr fitToPage="1"/>
  </sheetPr>
  <dimension ref="A1:AMC200"/>
  <sheetViews>
    <sheetView workbookViewId="0">
      <selection activeCell="R18" sqref="R18"/>
    </sheetView>
  </sheetViews>
  <sheetFormatPr baseColWidth="10" defaultColWidth="9.6640625" defaultRowHeight="14.4" x14ac:dyDescent="0.3"/>
  <cols>
    <col min="1" max="1" width="12.109375" style="78" customWidth="1"/>
    <col min="2" max="2" width="12.109375" style="20" customWidth="1"/>
    <col min="3" max="3" width="8.6640625" style="78" customWidth="1"/>
    <col min="4" max="4" width="36.6640625" style="78" customWidth="1"/>
    <col min="5" max="6" width="5.88671875" style="78" customWidth="1"/>
    <col min="7" max="7" width="5.6640625" style="78" customWidth="1"/>
    <col min="8" max="8" width="7.88671875" style="78" customWidth="1"/>
    <col min="9" max="9" width="7.6640625" style="78" customWidth="1"/>
    <col min="10" max="10" width="7.109375" style="78" customWidth="1"/>
    <col min="11" max="11" width="12.88671875" style="78" customWidth="1"/>
    <col min="12" max="12" width="4.33203125" style="78" customWidth="1"/>
    <col min="13" max="13" width="4.5546875" style="78" customWidth="1"/>
    <col min="14" max="14" width="4.109375" style="78" customWidth="1"/>
    <col min="15" max="15" width="12" style="78" customWidth="1"/>
    <col min="16" max="16" width="11" style="78" customWidth="1"/>
    <col min="17" max="17" width="13.109375" style="78" customWidth="1"/>
    <col min="18" max="1017" width="12.109375" style="78" customWidth="1"/>
    <col min="1018" max="1018" width="9.6640625" customWidth="1"/>
  </cols>
  <sheetData>
    <row r="1" spans="1:17" s="73" customFormat="1" ht="21" x14ac:dyDescent="0.3">
      <c r="B1" s="74"/>
      <c r="C1" s="75" t="s">
        <v>0</v>
      </c>
      <c r="D1" s="75"/>
      <c r="E1" s="76"/>
    </row>
    <row r="2" spans="1:17" s="73" customFormat="1" x14ac:dyDescent="0.3">
      <c r="B2" s="74"/>
      <c r="C2" s="77" t="s">
        <v>1</v>
      </c>
    </row>
    <row r="3" spans="1:17" ht="13.5" customHeight="1" x14ac:dyDescent="0.3">
      <c r="C3" s="79" t="s">
        <v>2</v>
      </c>
      <c r="D3" s="80"/>
      <c r="E3" s="80"/>
      <c r="F3" s="80"/>
      <c r="G3" s="80"/>
      <c r="H3" s="80"/>
      <c r="I3" s="81"/>
      <c r="J3" s="73"/>
      <c r="K3" s="79" t="s">
        <v>3</v>
      </c>
      <c r="L3" s="82"/>
      <c r="M3" s="83"/>
      <c r="N3" s="83" t="s">
        <v>407</v>
      </c>
      <c r="O3" s="83"/>
      <c r="P3" s="81"/>
      <c r="Q3" s="73"/>
    </row>
    <row r="4" spans="1:17" x14ac:dyDescent="0.3">
      <c r="C4" s="84" t="s">
        <v>251</v>
      </c>
      <c r="D4" s="85"/>
      <c r="E4" s="85"/>
      <c r="F4" s="85"/>
      <c r="G4" s="85"/>
      <c r="H4" s="85"/>
      <c r="I4" s="86"/>
      <c r="J4" s="73"/>
      <c r="K4" s="87" t="s">
        <v>6</v>
      </c>
      <c r="L4" s="88"/>
      <c r="M4" s="89" t="s">
        <v>408</v>
      </c>
      <c r="N4" s="89"/>
      <c r="O4" s="89"/>
      <c r="P4" s="90"/>
      <c r="Q4" s="73"/>
    </row>
    <row r="5" spans="1:17" x14ac:dyDescent="0.3">
      <c r="C5" s="79" t="s">
        <v>409</v>
      </c>
      <c r="D5" s="80"/>
      <c r="E5" s="80"/>
      <c r="F5" s="80"/>
      <c r="G5" s="80"/>
      <c r="H5" s="80"/>
      <c r="I5" s="81"/>
      <c r="J5" s="73"/>
      <c r="K5" s="84" t="s">
        <v>9</v>
      </c>
      <c r="L5" s="91"/>
      <c r="M5" s="92"/>
      <c r="N5" s="92"/>
      <c r="O5" s="92"/>
      <c r="P5" s="86"/>
      <c r="Q5" s="73"/>
    </row>
    <row r="6" spans="1:17" x14ac:dyDescent="0.3">
      <c r="C6" s="84" t="s">
        <v>596</v>
      </c>
      <c r="D6" s="85"/>
      <c r="E6" s="85"/>
      <c r="F6" s="85"/>
      <c r="G6" s="85"/>
      <c r="H6" s="85"/>
      <c r="I6" s="86"/>
      <c r="J6" s="73"/>
      <c r="K6" s="73"/>
      <c r="L6" s="73"/>
      <c r="M6" s="73"/>
      <c r="N6" s="73"/>
      <c r="P6" s="73"/>
      <c r="Q6" s="73"/>
    </row>
    <row r="7" spans="1:17" x14ac:dyDescent="0.3">
      <c r="C7" s="87" t="s">
        <v>11</v>
      </c>
      <c r="D7" s="93"/>
      <c r="E7" s="93"/>
      <c r="F7" s="93"/>
      <c r="G7" s="93"/>
      <c r="H7" s="93"/>
      <c r="I7" s="90"/>
      <c r="J7" s="73"/>
      <c r="K7" s="73"/>
      <c r="L7" s="73"/>
      <c r="M7" s="73"/>
      <c r="N7" s="73"/>
      <c r="P7" s="73"/>
      <c r="Q7" s="73"/>
    </row>
    <row r="8" spans="1:17" x14ac:dyDescent="0.3">
      <c r="C8" s="84" t="s">
        <v>12</v>
      </c>
      <c r="D8" s="85"/>
      <c r="E8" s="85"/>
      <c r="F8" s="85"/>
      <c r="G8" s="85"/>
      <c r="H8" s="85"/>
      <c r="I8" s="86"/>
      <c r="J8" s="73"/>
      <c r="K8" s="73"/>
      <c r="L8" s="73"/>
      <c r="M8" s="73"/>
      <c r="N8" s="73"/>
      <c r="P8" s="73"/>
      <c r="Q8" s="73"/>
    </row>
    <row r="9" spans="1:17" x14ac:dyDescent="0.3">
      <c r="K9" s="73"/>
      <c r="L9" s="73"/>
      <c r="M9" s="73"/>
      <c r="N9" s="73"/>
      <c r="Q9" s="73"/>
    </row>
    <row r="14" spans="1:17" ht="30" customHeight="1" x14ac:dyDescent="0.3">
      <c r="C14" s="94" t="s">
        <v>81</v>
      </c>
      <c r="D14" s="73"/>
      <c r="E14" s="73"/>
      <c r="F14" s="73"/>
      <c r="G14" s="73"/>
      <c r="H14" s="73"/>
      <c r="I14" s="73"/>
      <c r="J14" s="73"/>
      <c r="O14" s="73"/>
      <c r="P14" s="73"/>
    </row>
    <row r="16" spans="1:17" ht="15" customHeight="1" x14ac:dyDescent="0.3">
      <c r="A16" s="27" t="s">
        <v>14</v>
      </c>
      <c r="B16" s="27" t="s">
        <v>15</v>
      </c>
      <c r="C16" s="288" t="s">
        <v>16</v>
      </c>
      <c r="D16" s="289" t="s">
        <v>17</v>
      </c>
      <c r="E16" s="288" t="s">
        <v>18</v>
      </c>
      <c r="F16" s="288" t="s">
        <v>19</v>
      </c>
      <c r="G16" s="24" t="s">
        <v>20</v>
      </c>
      <c r="H16" s="24"/>
      <c r="I16" s="24"/>
      <c r="J16" s="24"/>
      <c r="K16" s="27" t="s">
        <v>21</v>
      </c>
      <c r="L16" s="27"/>
      <c r="M16" s="27"/>
      <c r="N16" s="27"/>
      <c r="O16" s="27"/>
      <c r="P16" s="27"/>
      <c r="Q16" s="27"/>
    </row>
    <row r="17" spans="1:17" ht="15" customHeight="1" x14ac:dyDescent="0.3">
      <c r="A17" s="27"/>
      <c r="B17" s="27"/>
      <c r="C17" s="288"/>
      <c r="D17" s="289"/>
      <c r="E17" s="288"/>
      <c r="F17" s="288"/>
      <c r="G17" s="24"/>
      <c r="H17" s="24"/>
      <c r="I17" s="24"/>
      <c r="J17" s="24"/>
      <c r="K17" s="27" t="s">
        <v>257</v>
      </c>
      <c r="L17" s="27" t="s">
        <v>22</v>
      </c>
      <c r="M17" s="27"/>
      <c r="N17" s="27"/>
      <c r="O17" s="27"/>
      <c r="P17" s="27"/>
      <c r="Q17" s="27" t="s">
        <v>23</v>
      </c>
    </row>
    <row r="18" spans="1:17" x14ac:dyDescent="0.3">
      <c r="A18" s="27"/>
      <c r="B18" s="27"/>
      <c r="C18" s="288"/>
      <c r="D18" s="289"/>
      <c r="E18" s="288"/>
      <c r="F18" s="288"/>
      <c r="G18" s="24"/>
      <c r="H18" s="24"/>
      <c r="I18" s="24"/>
      <c r="J18" s="24"/>
      <c r="K18" s="27"/>
      <c r="L18" s="27"/>
      <c r="M18" s="27"/>
      <c r="N18" s="27"/>
      <c r="O18" s="27"/>
      <c r="P18" s="27"/>
      <c r="Q18" s="27"/>
    </row>
    <row r="19" spans="1:17" ht="35.25" customHeight="1" x14ac:dyDescent="0.3">
      <c r="A19" s="27"/>
      <c r="B19" s="27"/>
      <c r="C19" s="288"/>
      <c r="D19" s="289"/>
      <c r="E19" s="288"/>
      <c r="F19" s="288"/>
      <c r="G19" s="29" t="s">
        <v>24</v>
      </c>
      <c r="H19" s="29" t="s">
        <v>25</v>
      </c>
      <c r="I19" s="29" t="s">
        <v>26</v>
      </c>
      <c r="J19" s="29" t="s">
        <v>27</v>
      </c>
      <c r="K19" s="27"/>
      <c r="L19" s="28" t="s">
        <v>28</v>
      </c>
      <c r="M19" s="28"/>
      <c r="N19" s="28"/>
      <c r="O19" s="28" t="s">
        <v>29</v>
      </c>
      <c r="P19" s="30" t="s">
        <v>30</v>
      </c>
      <c r="Q19" s="31" t="s">
        <v>31</v>
      </c>
    </row>
    <row r="20" spans="1:17" ht="17.25" customHeight="1" x14ac:dyDescent="0.3">
      <c r="A20" s="27"/>
      <c r="B20" s="27"/>
      <c r="C20" s="288"/>
      <c r="D20" s="289"/>
      <c r="E20" s="288"/>
      <c r="F20" s="288"/>
      <c r="G20" s="29"/>
      <c r="H20" s="29"/>
      <c r="I20" s="29"/>
      <c r="J20" s="29"/>
      <c r="K20" s="27"/>
      <c r="L20" s="32" t="s">
        <v>32</v>
      </c>
      <c r="M20" s="32" t="s">
        <v>33</v>
      </c>
      <c r="N20" s="32" t="s">
        <v>34</v>
      </c>
      <c r="O20" s="28"/>
      <c r="P20" s="30"/>
      <c r="Q20" s="31"/>
    </row>
    <row r="21" spans="1:17" ht="21" customHeight="1" x14ac:dyDescent="0.3">
      <c r="A21" s="95"/>
      <c r="B21" s="95"/>
      <c r="C21" s="96" t="s">
        <v>35</v>
      </c>
      <c r="D21" s="97" t="s">
        <v>84</v>
      </c>
      <c r="E21" s="95">
        <v>18</v>
      </c>
      <c r="F21" s="95"/>
      <c r="G21" s="95"/>
      <c r="H21" s="95"/>
      <c r="I21" s="95"/>
      <c r="J21" s="95"/>
      <c r="K21" s="128">
        <v>10</v>
      </c>
      <c r="L21" s="132"/>
      <c r="M21" s="132"/>
      <c r="N21" s="132"/>
      <c r="O21" s="131"/>
      <c r="P21" s="132"/>
      <c r="Q21" s="131"/>
    </row>
    <row r="22" spans="1:17" ht="21" customHeight="1" x14ac:dyDescent="0.3">
      <c r="A22" s="100"/>
      <c r="B22" s="50" t="s">
        <v>410</v>
      </c>
      <c r="C22" s="50" t="s">
        <v>86</v>
      </c>
      <c r="D22" s="43" t="s">
        <v>87</v>
      </c>
      <c r="E22" s="44">
        <v>9</v>
      </c>
      <c r="F22" s="44">
        <v>3</v>
      </c>
      <c r="G22" s="32"/>
      <c r="H22" s="32"/>
      <c r="I22" s="32"/>
      <c r="J22" s="32"/>
      <c r="K22" s="44"/>
      <c r="L22" s="32"/>
      <c r="M22" s="32"/>
      <c r="N22" s="45"/>
      <c r="O22" s="45"/>
      <c r="P22" s="32"/>
      <c r="Q22" s="45"/>
    </row>
    <row r="23" spans="1:17" ht="21" customHeight="1" x14ac:dyDescent="0.3">
      <c r="A23" s="100"/>
      <c r="B23" s="50" t="s">
        <v>411</v>
      </c>
      <c r="C23" s="50" t="s">
        <v>37</v>
      </c>
      <c r="D23" s="43" t="s">
        <v>89</v>
      </c>
      <c r="E23" s="44">
        <v>9</v>
      </c>
      <c r="F23" s="44">
        <v>3</v>
      </c>
      <c r="G23" s="32"/>
      <c r="H23" s="32"/>
      <c r="I23" s="32"/>
      <c r="J23" s="32"/>
      <c r="K23" s="44"/>
      <c r="L23" s="32"/>
      <c r="M23" s="32"/>
      <c r="N23" s="45"/>
      <c r="O23" s="45"/>
      <c r="P23" s="32"/>
      <c r="Q23" s="45"/>
    </row>
    <row r="24" spans="1:17" ht="21" customHeight="1" x14ac:dyDescent="0.3">
      <c r="A24" s="102"/>
      <c r="B24" s="71" t="s">
        <v>90</v>
      </c>
      <c r="C24" s="71" t="s">
        <v>91</v>
      </c>
      <c r="D24" s="48" t="s">
        <v>89</v>
      </c>
      <c r="E24" s="32"/>
      <c r="F24" s="32"/>
      <c r="G24" s="32">
        <v>2</v>
      </c>
      <c r="H24" s="32"/>
      <c r="I24" s="32">
        <v>24</v>
      </c>
      <c r="J24" s="32">
        <v>48</v>
      </c>
      <c r="K24" s="32"/>
      <c r="L24" s="32" t="s">
        <v>56</v>
      </c>
      <c r="M24" s="32"/>
      <c r="N24" s="45"/>
      <c r="O24" s="45"/>
      <c r="P24" s="32" t="s">
        <v>41</v>
      </c>
      <c r="Q24" s="45" t="s">
        <v>40</v>
      </c>
    </row>
    <row r="25" spans="1:17" ht="21" customHeight="1" x14ac:dyDescent="0.3">
      <c r="A25" s="102"/>
      <c r="B25" s="50" t="s">
        <v>412</v>
      </c>
      <c r="C25" s="50" t="s">
        <v>66</v>
      </c>
      <c r="D25" s="103" t="s">
        <v>93</v>
      </c>
      <c r="E25" s="44">
        <v>9</v>
      </c>
      <c r="F25" s="44">
        <v>3</v>
      </c>
      <c r="G25" s="32"/>
      <c r="H25" s="32"/>
      <c r="I25" s="32"/>
      <c r="J25" s="32"/>
      <c r="K25" s="32"/>
      <c r="L25" s="32"/>
      <c r="M25" s="32"/>
      <c r="N25" s="45"/>
      <c r="O25" s="45"/>
      <c r="P25" s="32"/>
      <c r="Q25" s="45"/>
    </row>
    <row r="26" spans="1:17" ht="21" customHeight="1" x14ac:dyDescent="0.3">
      <c r="A26" s="102"/>
      <c r="B26" s="71" t="s">
        <v>94</v>
      </c>
      <c r="C26" s="104" t="s">
        <v>91</v>
      </c>
      <c r="D26" s="48" t="s">
        <v>95</v>
      </c>
      <c r="E26" s="32">
        <v>3</v>
      </c>
      <c r="F26" s="32">
        <v>1</v>
      </c>
      <c r="G26" s="32"/>
      <c r="H26" s="32"/>
      <c r="I26" s="32">
        <v>12</v>
      </c>
      <c r="J26" s="32">
        <v>12</v>
      </c>
      <c r="K26" s="32"/>
      <c r="L26" s="32" t="s">
        <v>56</v>
      </c>
      <c r="M26" s="32"/>
      <c r="N26" s="45"/>
      <c r="O26" s="45"/>
      <c r="P26" s="32" t="s">
        <v>41</v>
      </c>
      <c r="Q26" s="45" t="s">
        <v>40</v>
      </c>
    </row>
    <row r="27" spans="1:17" ht="30" customHeight="1" x14ac:dyDescent="0.3">
      <c r="A27" s="102"/>
      <c r="B27" s="71" t="s">
        <v>96</v>
      </c>
      <c r="C27" s="71" t="s">
        <v>91</v>
      </c>
      <c r="D27" s="48" t="s">
        <v>97</v>
      </c>
      <c r="E27" s="32">
        <v>6</v>
      </c>
      <c r="F27" s="32">
        <v>2</v>
      </c>
      <c r="G27" s="32"/>
      <c r="H27" s="32"/>
      <c r="I27" s="32">
        <v>24</v>
      </c>
      <c r="J27" s="32">
        <v>24</v>
      </c>
      <c r="K27" s="32"/>
      <c r="L27" s="32" t="s">
        <v>56</v>
      </c>
      <c r="M27" s="32"/>
      <c r="N27" s="45"/>
      <c r="O27" s="45"/>
      <c r="P27" s="32" t="s">
        <v>41</v>
      </c>
      <c r="Q27" s="45" t="s">
        <v>40</v>
      </c>
    </row>
    <row r="28" spans="1:17" ht="21" customHeight="1" x14ac:dyDescent="0.3">
      <c r="A28" s="102"/>
      <c r="B28" s="50" t="s">
        <v>413</v>
      </c>
      <c r="C28" s="50" t="s">
        <v>43</v>
      </c>
      <c r="D28" s="43" t="s">
        <v>99</v>
      </c>
      <c r="E28" s="44">
        <v>6</v>
      </c>
      <c r="F28" s="44">
        <v>2</v>
      </c>
      <c r="G28" s="32"/>
      <c r="H28" s="32"/>
      <c r="I28" s="32"/>
      <c r="J28" s="32"/>
      <c r="K28" s="44"/>
      <c r="L28" s="32"/>
      <c r="M28" s="32"/>
      <c r="N28" s="45"/>
      <c r="O28" s="45"/>
      <c r="P28" s="32"/>
      <c r="Q28" s="45"/>
    </row>
    <row r="29" spans="1:17" s="107" customFormat="1" ht="21" customHeight="1" x14ac:dyDescent="0.3">
      <c r="A29" s="106"/>
      <c r="B29" s="112" t="s">
        <v>100</v>
      </c>
      <c r="C29" s="115" t="s">
        <v>91</v>
      </c>
      <c r="D29" s="48" t="s">
        <v>99</v>
      </c>
      <c r="E29" s="32"/>
      <c r="F29" s="32"/>
      <c r="G29" s="32">
        <v>24</v>
      </c>
      <c r="H29" s="32">
        <v>24</v>
      </c>
      <c r="I29" s="32"/>
      <c r="J29" s="32">
        <v>12</v>
      </c>
      <c r="K29" s="32"/>
      <c r="L29" s="32" t="s">
        <v>56</v>
      </c>
      <c r="M29" s="32"/>
      <c r="N29" s="45"/>
      <c r="O29" s="45"/>
      <c r="P29" s="32" t="s">
        <v>41</v>
      </c>
      <c r="Q29" s="45" t="s">
        <v>40</v>
      </c>
    </row>
    <row r="30" spans="1:17" s="107" customFormat="1" ht="21" customHeight="1" x14ac:dyDescent="0.3">
      <c r="A30" s="106"/>
      <c r="B30" s="50" t="s">
        <v>414</v>
      </c>
      <c r="C30" s="50" t="s">
        <v>46</v>
      </c>
      <c r="D30" s="43" t="s">
        <v>102</v>
      </c>
      <c r="E30" s="44">
        <v>3</v>
      </c>
      <c r="F30" s="44">
        <v>1</v>
      </c>
      <c r="G30" s="32"/>
      <c r="H30" s="32"/>
      <c r="I30" s="32"/>
      <c r="J30" s="32"/>
      <c r="K30" s="44"/>
      <c r="L30" s="32"/>
      <c r="M30" s="32"/>
      <c r="N30" s="45"/>
      <c r="O30" s="45"/>
      <c r="P30" s="32"/>
      <c r="Q30" s="45"/>
    </row>
    <row r="31" spans="1:17" ht="21" customHeight="1" x14ac:dyDescent="0.3">
      <c r="A31" s="106"/>
      <c r="B31" s="112" t="s">
        <v>103</v>
      </c>
      <c r="C31" s="115" t="s">
        <v>91</v>
      </c>
      <c r="D31" s="48" t="s">
        <v>102</v>
      </c>
      <c r="E31" s="32"/>
      <c r="F31" s="32"/>
      <c r="G31" s="32">
        <v>12</v>
      </c>
      <c r="H31" s="32"/>
      <c r="I31" s="32"/>
      <c r="J31" s="32">
        <v>24</v>
      </c>
      <c r="K31" s="32"/>
      <c r="L31" s="32" t="s">
        <v>56</v>
      </c>
      <c r="M31" s="32"/>
      <c r="N31" s="45"/>
      <c r="O31" s="45"/>
      <c r="P31" s="32" t="s">
        <v>41</v>
      </c>
      <c r="Q31" s="45" t="s">
        <v>104</v>
      </c>
    </row>
    <row r="32" spans="1:17" ht="21" customHeight="1" x14ac:dyDescent="0.3">
      <c r="A32" s="95"/>
      <c r="B32" s="95"/>
      <c r="C32" s="96" t="s">
        <v>35</v>
      </c>
      <c r="D32" s="97" t="s">
        <v>415</v>
      </c>
      <c r="E32" s="95">
        <v>12</v>
      </c>
      <c r="F32" s="95"/>
      <c r="G32" s="122"/>
      <c r="H32" s="122"/>
      <c r="I32" s="122"/>
      <c r="J32" s="122"/>
      <c r="K32" s="122"/>
      <c r="L32" s="123"/>
      <c r="M32" s="123"/>
      <c r="N32" s="123"/>
      <c r="O32" s="124"/>
      <c r="P32" s="123"/>
      <c r="Q32" s="99"/>
    </row>
    <row r="33" spans="1:17" ht="21" customHeight="1" x14ac:dyDescent="0.3">
      <c r="A33" s="106"/>
      <c r="B33" s="50" t="s">
        <v>416</v>
      </c>
      <c r="C33" s="50" t="s">
        <v>48</v>
      </c>
      <c r="D33" s="43" t="s">
        <v>417</v>
      </c>
      <c r="E33" s="44">
        <v>2</v>
      </c>
      <c r="F33" s="44">
        <v>0.5</v>
      </c>
      <c r="G33" s="32"/>
      <c r="H33" s="32"/>
      <c r="I33" s="32"/>
      <c r="J33" s="32"/>
      <c r="K33" s="32"/>
      <c r="L33" s="61"/>
      <c r="M33" s="61"/>
      <c r="N33" s="60"/>
      <c r="O33" s="60"/>
      <c r="P33" s="61"/>
      <c r="Q33" s="32"/>
    </row>
    <row r="34" spans="1:17" ht="21" customHeight="1" x14ac:dyDescent="0.3">
      <c r="A34" s="106"/>
      <c r="B34" s="112" t="s">
        <v>418</v>
      </c>
      <c r="C34" s="115" t="s">
        <v>91</v>
      </c>
      <c r="D34" s="48" t="s">
        <v>417</v>
      </c>
      <c r="E34" s="32"/>
      <c r="F34" s="32"/>
      <c r="G34" s="32">
        <v>12</v>
      </c>
      <c r="H34" s="32">
        <v>8</v>
      </c>
      <c r="I34" s="32"/>
      <c r="J34" s="32">
        <v>9</v>
      </c>
      <c r="K34" s="32"/>
      <c r="L34" s="61"/>
      <c r="M34" s="61"/>
      <c r="N34" s="59"/>
      <c r="O34" s="59"/>
      <c r="P34" s="61"/>
      <c r="Q34" s="59"/>
    </row>
    <row r="35" spans="1:17" ht="21" customHeight="1" x14ac:dyDescent="0.3">
      <c r="A35" s="106"/>
      <c r="B35" s="50" t="s">
        <v>419</v>
      </c>
      <c r="C35" s="50" t="s">
        <v>50</v>
      </c>
      <c r="D35" s="43" t="s">
        <v>420</v>
      </c>
      <c r="E35" s="44">
        <v>2</v>
      </c>
      <c r="F35" s="44">
        <v>0.5</v>
      </c>
      <c r="G35" s="32"/>
      <c r="H35" s="32"/>
      <c r="I35" s="32"/>
      <c r="J35" s="32"/>
      <c r="K35" s="32"/>
      <c r="L35" s="61"/>
      <c r="M35" s="61"/>
      <c r="N35" s="61"/>
      <c r="O35" s="61"/>
      <c r="P35" s="61"/>
      <c r="Q35" s="32"/>
    </row>
    <row r="36" spans="1:17" ht="21" customHeight="1" x14ac:dyDescent="0.3">
      <c r="A36" s="106"/>
      <c r="B36" s="112" t="s">
        <v>421</v>
      </c>
      <c r="C36" s="115" t="s">
        <v>91</v>
      </c>
      <c r="D36" s="48" t="s">
        <v>420</v>
      </c>
      <c r="E36" s="32"/>
      <c r="F36" s="32"/>
      <c r="G36" s="32">
        <v>12</v>
      </c>
      <c r="H36" s="32">
        <v>4</v>
      </c>
      <c r="I36" s="32"/>
      <c r="J36" s="32">
        <v>12</v>
      </c>
      <c r="K36" s="32"/>
      <c r="L36" s="61"/>
      <c r="M36" s="61"/>
      <c r="N36" s="59"/>
      <c r="O36" s="59"/>
      <c r="P36" s="61"/>
      <c r="Q36" s="59"/>
    </row>
    <row r="37" spans="1:17" ht="21" customHeight="1" x14ac:dyDescent="0.3">
      <c r="A37" s="106"/>
      <c r="B37" s="50" t="s">
        <v>422</v>
      </c>
      <c r="C37" s="50" t="s">
        <v>66</v>
      </c>
      <c r="D37" s="43" t="s">
        <v>423</v>
      </c>
      <c r="E37" s="44">
        <v>3</v>
      </c>
      <c r="F37" s="44">
        <v>1</v>
      </c>
      <c r="G37" s="32"/>
      <c r="H37" s="32"/>
      <c r="I37" s="32"/>
      <c r="J37" s="32"/>
      <c r="K37" s="32"/>
      <c r="L37" s="61"/>
      <c r="M37" s="61"/>
      <c r="N37" s="60"/>
      <c r="O37" s="60"/>
      <c r="P37" s="61"/>
      <c r="Q37" s="32"/>
    </row>
    <row r="38" spans="1:17" ht="21" customHeight="1" x14ac:dyDescent="0.3">
      <c r="A38" s="106"/>
      <c r="B38" s="112" t="s">
        <v>424</v>
      </c>
      <c r="C38" s="115" t="s">
        <v>91</v>
      </c>
      <c r="D38" s="48" t="s">
        <v>423</v>
      </c>
      <c r="E38" s="32"/>
      <c r="F38" s="32"/>
      <c r="G38" s="32">
        <v>18</v>
      </c>
      <c r="H38" s="32">
        <v>24</v>
      </c>
      <c r="I38" s="32"/>
      <c r="J38" s="32">
        <v>8</v>
      </c>
      <c r="K38" s="32"/>
      <c r="L38" s="61"/>
      <c r="M38" s="61"/>
      <c r="N38" s="59"/>
      <c r="O38" s="59"/>
      <c r="P38" s="61"/>
      <c r="Q38" s="59"/>
    </row>
    <row r="39" spans="1:17" ht="21" customHeight="1" x14ac:dyDescent="0.3">
      <c r="A39" s="106"/>
      <c r="B39" s="50" t="s">
        <v>425</v>
      </c>
      <c r="C39" s="50" t="s">
        <v>68</v>
      </c>
      <c r="D39" s="43" t="s">
        <v>426</v>
      </c>
      <c r="E39" s="44">
        <v>2</v>
      </c>
      <c r="F39" s="44">
        <v>1</v>
      </c>
      <c r="G39" s="32"/>
      <c r="H39" s="32"/>
      <c r="I39" s="32"/>
      <c r="J39" s="32"/>
      <c r="K39" s="32"/>
      <c r="L39" s="71"/>
      <c r="M39" s="71"/>
      <c r="N39" s="60"/>
      <c r="O39" s="60"/>
      <c r="P39" s="71"/>
      <c r="Q39" s="32"/>
    </row>
    <row r="40" spans="1:17" ht="21" customHeight="1" x14ac:dyDescent="0.3">
      <c r="A40" s="106"/>
      <c r="B40" s="112" t="s">
        <v>427</v>
      </c>
      <c r="C40" s="115" t="s">
        <v>91</v>
      </c>
      <c r="D40" s="48" t="s">
        <v>426</v>
      </c>
      <c r="E40" s="32"/>
      <c r="F40" s="32"/>
      <c r="G40" s="32"/>
      <c r="H40" s="32">
        <v>20</v>
      </c>
      <c r="I40" s="32"/>
      <c r="J40" s="32">
        <v>12</v>
      </c>
      <c r="K40" s="32"/>
      <c r="L40" s="61"/>
      <c r="M40" s="61"/>
      <c r="N40" s="59"/>
      <c r="O40" s="59"/>
      <c r="P40" s="61"/>
      <c r="Q40" s="59"/>
    </row>
    <row r="41" spans="1:17" ht="21" customHeight="1" x14ac:dyDescent="0.3">
      <c r="A41" s="106"/>
      <c r="B41" s="50" t="s">
        <v>428</v>
      </c>
      <c r="C41" s="50" t="s">
        <v>70</v>
      </c>
      <c r="D41" s="43" t="s">
        <v>429</v>
      </c>
      <c r="E41" s="44">
        <v>3</v>
      </c>
      <c r="F41" s="44">
        <v>1</v>
      </c>
      <c r="G41" s="32"/>
      <c r="H41" s="32"/>
      <c r="I41" s="32"/>
      <c r="J41" s="32"/>
      <c r="K41" s="32"/>
      <c r="L41" s="61"/>
      <c r="M41" s="61"/>
      <c r="N41" s="60"/>
      <c r="O41" s="60"/>
      <c r="P41" s="61"/>
      <c r="Q41" s="32"/>
    </row>
    <row r="42" spans="1:17" ht="21" customHeight="1" x14ac:dyDescent="0.3">
      <c r="A42" s="106"/>
      <c r="B42" s="112" t="s">
        <v>430</v>
      </c>
      <c r="C42" s="115" t="s">
        <v>91</v>
      </c>
      <c r="D42" s="48" t="s">
        <v>429</v>
      </c>
      <c r="E42" s="32"/>
      <c r="F42" s="32"/>
      <c r="G42" s="32">
        <v>20</v>
      </c>
      <c r="H42" s="32">
        <v>30</v>
      </c>
      <c r="I42" s="32"/>
      <c r="J42" s="32"/>
      <c r="K42" s="32"/>
      <c r="L42" s="61"/>
      <c r="M42" s="61"/>
      <c r="N42" s="59"/>
      <c r="O42" s="59"/>
      <c r="P42" s="61"/>
      <c r="Q42" s="59"/>
    </row>
    <row r="43" spans="1:17" ht="21" customHeight="1" x14ac:dyDescent="0.3">
      <c r="C43" s="50" t="s">
        <v>52</v>
      </c>
      <c r="D43" s="50"/>
      <c r="E43" s="44">
        <v>30</v>
      </c>
      <c r="F43" s="110">
        <v>10</v>
      </c>
      <c r="G43" s="32">
        <f>SUM(G22:G42)</f>
        <v>100</v>
      </c>
      <c r="H43" s="32">
        <f>SUM(H22:H42)</f>
        <v>110</v>
      </c>
      <c r="I43" s="32">
        <f>SUM(I22:I42)-SUM(I26:I27)</f>
        <v>24</v>
      </c>
      <c r="J43" s="32">
        <f>SUM(J22:J42)-SUM(J26:J27)</f>
        <v>125</v>
      </c>
      <c r="K43" s="51"/>
      <c r="L43" s="72"/>
      <c r="M43" s="72"/>
      <c r="N43" s="111"/>
      <c r="O43" s="111"/>
      <c r="P43" s="72"/>
      <c r="Q43" s="111"/>
    </row>
    <row r="45" spans="1:17" x14ac:dyDescent="0.3">
      <c r="J45" s="32">
        <f>SUM(G43:J43)</f>
        <v>359</v>
      </c>
    </row>
    <row r="47" spans="1:17" ht="30" customHeight="1" x14ac:dyDescent="0.3">
      <c r="C47" s="94" t="s">
        <v>115</v>
      </c>
      <c r="D47" s="73"/>
      <c r="E47" s="73"/>
      <c r="F47" s="73"/>
      <c r="G47" s="73"/>
      <c r="H47" s="73"/>
      <c r="I47" s="73"/>
      <c r="J47" s="73"/>
      <c r="O47" s="73"/>
      <c r="P47" s="73"/>
    </row>
    <row r="49" spans="1:17" ht="15" customHeight="1" x14ac:dyDescent="0.3">
      <c r="A49" s="27" t="s">
        <v>14</v>
      </c>
      <c r="B49" s="27" t="s">
        <v>15</v>
      </c>
      <c r="C49" s="288" t="s">
        <v>16</v>
      </c>
      <c r="D49" s="289" t="s">
        <v>17</v>
      </c>
      <c r="E49" s="288" t="s">
        <v>18</v>
      </c>
      <c r="F49" s="288" t="s">
        <v>19</v>
      </c>
      <c r="G49" s="24" t="s">
        <v>20</v>
      </c>
      <c r="H49" s="24"/>
      <c r="I49" s="24"/>
      <c r="J49" s="24"/>
      <c r="K49" s="27" t="s">
        <v>21</v>
      </c>
      <c r="L49" s="27"/>
      <c r="M49" s="27"/>
      <c r="N49" s="27"/>
      <c r="O49" s="27"/>
      <c r="P49" s="27"/>
      <c r="Q49" s="27"/>
    </row>
    <row r="50" spans="1:17" ht="15" customHeight="1" x14ac:dyDescent="0.3">
      <c r="A50" s="27"/>
      <c r="B50" s="27"/>
      <c r="C50" s="288"/>
      <c r="D50" s="289"/>
      <c r="E50" s="288"/>
      <c r="F50" s="288"/>
      <c r="G50" s="24"/>
      <c r="H50" s="24"/>
      <c r="I50" s="24"/>
      <c r="J50" s="24"/>
      <c r="K50" s="27" t="s">
        <v>257</v>
      </c>
      <c r="L50" s="27" t="s">
        <v>22</v>
      </c>
      <c r="M50" s="27"/>
      <c r="N50" s="27"/>
      <c r="O50" s="27"/>
      <c r="P50" s="27"/>
      <c r="Q50" s="27" t="s">
        <v>23</v>
      </c>
    </row>
    <row r="51" spans="1:17" x14ac:dyDescent="0.3">
      <c r="A51" s="27"/>
      <c r="B51" s="27"/>
      <c r="C51" s="288"/>
      <c r="D51" s="289"/>
      <c r="E51" s="288"/>
      <c r="F51" s="288"/>
      <c r="G51" s="24"/>
      <c r="H51" s="24"/>
      <c r="I51" s="24"/>
      <c r="J51" s="24"/>
      <c r="K51" s="27"/>
      <c r="L51" s="27"/>
      <c r="M51" s="27"/>
      <c r="N51" s="27"/>
      <c r="O51" s="27"/>
      <c r="P51" s="27"/>
      <c r="Q51" s="27"/>
    </row>
    <row r="52" spans="1:17" ht="35.25" customHeight="1" x14ac:dyDescent="0.3">
      <c r="A52" s="27"/>
      <c r="B52" s="27"/>
      <c r="C52" s="288"/>
      <c r="D52" s="289"/>
      <c r="E52" s="288"/>
      <c r="F52" s="288"/>
      <c r="G52" s="29" t="s">
        <v>24</v>
      </c>
      <c r="H52" s="29" t="s">
        <v>25</v>
      </c>
      <c r="I52" s="29" t="s">
        <v>26</v>
      </c>
      <c r="J52" s="29" t="s">
        <v>27</v>
      </c>
      <c r="K52" s="27"/>
      <c r="L52" s="28" t="s">
        <v>28</v>
      </c>
      <c r="M52" s="28"/>
      <c r="N52" s="28"/>
      <c r="O52" s="28" t="s">
        <v>29</v>
      </c>
      <c r="P52" s="30" t="s">
        <v>30</v>
      </c>
      <c r="Q52" s="31" t="s">
        <v>31</v>
      </c>
    </row>
    <row r="53" spans="1:17" ht="17.25" customHeight="1" x14ac:dyDescent="0.3">
      <c r="A53" s="27"/>
      <c r="B53" s="27"/>
      <c r="C53" s="288"/>
      <c r="D53" s="289"/>
      <c r="E53" s="288"/>
      <c r="F53" s="288"/>
      <c r="G53" s="29"/>
      <c r="H53" s="29"/>
      <c r="I53" s="29"/>
      <c r="J53" s="29"/>
      <c r="K53" s="27"/>
      <c r="L53" s="32" t="s">
        <v>32</v>
      </c>
      <c r="M53" s="32" t="s">
        <v>33</v>
      </c>
      <c r="N53" s="32" t="s">
        <v>34</v>
      </c>
      <c r="O53" s="28"/>
      <c r="P53" s="30"/>
      <c r="Q53" s="31"/>
    </row>
    <row r="54" spans="1:17" ht="21" customHeight="1" x14ac:dyDescent="0.3">
      <c r="A54" s="95"/>
      <c r="B54" s="95"/>
      <c r="C54" s="96" t="s">
        <v>35</v>
      </c>
      <c r="D54" s="97" t="s">
        <v>84</v>
      </c>
      <c r="E54" s="95">
        <v>18</v>
      </c>
      <c r="F54" s="95"/>
      <c r="G54" s="95"/>
      <c r="H54" s="95"/>
      <c r="I54" s="95"/>
      <c r="J54" s="95"/>
      <c r="K54" s="95">
        <v>10</v>
      </c>
      <c r="L54" s="98"/>
      <c r="M54" s="98"/>
      <c r="N54" s="98"/>
      <c r="O54" s="99"/>
      <c r="P54" s="98"/>
      <c r="Q54" s="99"/>
    </row>
    <row r="55" spans="1:17" ht="21" customHeight="1" x14ac:dyDescent="0.3">
      <c r="A55" s="100"/>
      <c r="B55" s="50" t="s">
        <v>431</v>
      </c>
      <c r="C55" s="50" t="s">
        <v>37</v>
      </c>
      <c r="D55" s="43" t="s">
        <v>118</v>
      </c>
      <c r="E55" s="44">
        <v>9</v>
      </c>
      <c r="F55" s="44">
        <v>3</v>
      </c>
      <c r="G55" s="32"/>
      <c r="H55" s="32"/>
      <c r="I55" s="32"/>
      <c r="J55" s="32"/>
      <c r="K55" s="32"/>
      <c r="L55" s="32"/>
      <c r="M55" s="32"/>
      <c r="N55" s="45"/>
      <c r="O55" s="45"/>
      <c r="P55" s="32"/>
      <c r="Q55" s="45"/>
    </row>
    <row r="56" spans="1:17" ht="21" customHeight="1" x14ac:dyDescent="0.3">
      <c r="A56" s="106"/>
      <c r="B56" s="112" t="s">
        <v>119</v>
      </c>
      <c r="C56" s="115" t="s">
        <v>91</v>
      </c>
      <c r="D56" s="48" t="s">
        <v>118</v>
      </c>
      <c r="E56" s="32"/>
      <c r="F56" s="32"/>
      <c r="G56" s="32">
        <v>24</v>
      </c>
      <c r="H56" s="32">
        <v>24</v>
      </c>
      <c r="I56" s="32"/>
      <c r="J56" s="32">
        <v>24</v>
      </c>
      <c r="K56" s="32"/>
      <c r="L56" s="32" t="s">
        <v>56</v>
      </c>
      <c r="M56" s="32"/>
      <c r="N56" s="45"/>
      <c r="O56" s="45"/>
      <c r="P56" s="32" t="s">
        <v>41</v>
      </c>
      <c r="Q56" s="45" t="s">
        <v>40</v>
      </c>
    </row>
    <row r="57" spans="1:17" ht="21" customHeight="1" x14ac:dyDescent="0.3">
      <c r="A57" s="102"/>
      <c r="B57" s="50" t="s">
        <v>432</v>
      </c>
      <c r="C57" s="50" t="s">
        <v>43</v>
      </c>
      <c r="D57" s="43" t="s">
        <v>121</v>
      </c>
      <c r="E57" s="44">
        <v>3</v>
      </c>
      <c r="F57" s="44">
        <v>1</v>
      </c>
      <c r="G57" s="32"/>
      <c r="H57" s="32"/>
      <c r="I57" s="32"/>
      <c r="J57" s="32"/>
      <c r="K57" s="32"/>
      <c r="L57" s="32"/>
      <c r="M57" s="32"/>
      <c r="N57" s="45"/>
      <c r="O57" s="45"/>
      <c r="P57" s="32"/>
      <c r="Q57" s="45"/>
    </row>
    <row r="58" spans="1:17" s="107" customFormat="1" ht="21" customHeight="1" x14ac:dyDescent="0.3">
      <c r="A58" s="106"/>
      <c r="B58" s="112" t="s">
        <v>122</v>
      </c>
      <c r="C58" s="115" t="s">
        <v>91</v>
      </c>
      <c r="D58" s="48" t="s">
        <v>121</v>
      </c>
      <c r="E58" s="32"/>
      <c r="F58" s="32"/>
      <c r="G58" s="32">
        <v>18</v>
      </c>
      <c r="H58" s="32">
        <v>24</v>
      </c>
      <c r="I58" s="32"/>
      <c r="J58" s="32"/>
      <c r="K58" s="32"/>
      <c r="L58" s="32" t="s">
        <v>56</v>
      </c>
      <c r="M58" s="32"/>
      <c r="N58" s="45"/>
      <c r="O58" s="45"/>
      <c r="P58" s="32" t="s">
        <v>41</v>
      </c>
      <c r="Q58" s="45" t="s">
        <v>40</v>
      </c>
    </row>
    <row r="59" spans="1:17" s="107" customFormat="1" ht="21" customHeight="1" x14ac:dyDescent="0.3">
      <c r="A59" s="106"/>
      <c r="B59" s="50" t="s">
        <v>433</v>
      </c>
      <c r="C59" s="50" t="s">
        <v>46</v>
      </c>
      <c r="D59" s="43" t="s">
        <v>126</v>
      </c>
      <c r="E59" s="44">
        <v>6</v>
      </c>
      <c r="F59" s="44">
        <v>2</v>
      </c>
      <c r="G59" s="113"/>
      <c r="H59" s="113"/>
      <c r="I59" s="113"/>
      <c r="J59" s="113"/>
      <c r="K59" s="32"/>
      <c r="L59" s="32"/>
      <c r="M59" s="32"/>
      <c r="N59" s="45"/>
      <c r="O59" s="45"/>
      <c r="P59" s="32"/>
      <c r="Q59" s="45"/>
    </row>
    <row r="60" spans="1:17" ht="21" customHeight="1" x14ac:dyDescent="0.3">
      <c r="A60" s="106"/>
      <c r="B60" s="112" t="s">
        <v>125</v>
      </c>
      <c r="C60" s="104" t="s">
        <v>91</v>
      </c>
      <c r="D60" s="48" t="s">
        <v>126</v>
      </c>
      <c r="E60" s="32">
        <v>6</v>
      </c>
      <c r="F60" s="32">
        <v>2</v>
      </c>
      <c r="G60" s="32">
        <v>24</v>
      </c>
      <c r="H60" s="32"/>
      <c r="I60" s="32"/>
      <c r="J60" s="32">
        <v>24</v>
      </c>
      <c r="K60" s="32"/>
      <c r="L60" s="32" t="s">
        <v>56</v>
      </c>
      <c r="M60" s="32"/>
      <c r="N60" s="45"/>
      <c r="O60" s="45"/>
      <c r="P60" s="32" t="s">
        <v>41</v>
      </c>
      <c r="Q60" s="45" t="s">
        <v>40</v>
      </c>
    </row>
    <row r="61" spans="1:17" ht="21" customHeight="1" x14ac:dyDescent="0.3">
      <c r="A61" s="106"/>
      <c r="B61" s="112" t="s">
        <v>295</v>
      </c>
      <c r="C61" s="104" t="s">
        <v>91</v>
      </c>
      <c r="D61" s="48" t="s">
        <v>128</v>
      </c>
      <c r="E61" s="32">
        <v>6</v>
      </c>
      <c r="F61" s="32">
        <v>2</v>
      </c>
      <c r="G61" s="32">
        <v>24</v>
      </c>
      <c r="H61" s="32"/>
      <c r="I61" s="32"/>
      <c r="J61" s="32">
        <v>24</v>
      </c>
      <c r="K61" s="32"/>
      <c r="L61" s="32" t="s">
        <v>56</v>
      </c>
      <c r="M61" s="32"/>
      <c r="N61" s="45"/>
      <c r="O61" s="45"/>
      <c r="P61" s="32" t="s">
        <v>41</v>
      </c>
      <c r="Q61" s="45" t="s">
        <v>40</v>
      </c>
    </row>
    <row r="62" spans="1:17" ht="21" customHeight="1" x14ac:dyDescent="0.3">
      <c r="A62" s="95"/>
      <c r="B62" s="95"/>
      <c r="C62" s="96" t="s">
        <v>35</v>
      </c>
      <c r="D62" s="97" t="s">
        <v>415</v>
      </c>
      <c r="E62" s="95">
        <v>6</v>
      </c>
      <c r="F62" s="95"/>
      <c r="G62" s="122"/>
      <c r="H62" s="122"/>
      <c r="I62" s="122"/>
      <c r="J62" s="122"/>
      <c r="K62" s="122"/>
      <c r="L62" s="123"/>
      <c r="M62" s="123"/>
      <c r="N62" s="123"/>
      <c r="O62" s="124"/>
      <c r="P62" s="123"/>
      <c r="Q62" s="99"/>
    </row>
    <row r="63" spans="1:17" ht="21" customHeight="1" x14ac:dyDescent="0.3">
      <c r="A63" s="106"/>
      <c r="B63" s="50" t="s">
        <v>434</v>
      </c>
      <c r="C63" s="50" t="s">
        <v>48</v>
      </c>
      <c r="D63" s="43" t="s">
        <v>435</v>
      </c>
      <c r="E63" s="50">
        <v>3</v>
      </c>
      <c r="F63" s="50">
        <v>1</v>
      </c>
      <c r="G63" s="32"/>
      <c r="H63" s="32"/>
      <c r="I63" s="32"/>
      <c r="J63" s="32"/>
      <c r="K63" s="32"/>
      <c r="L63" s="61"/>
      <c r="M63" s="61"/>
      <c r="N63" s="60"/>
      <c r="O63" s="60"/>
      <c r="P63" s="61"/>
      <c r="Q63" s="32"/>
    </row>
    <row r="64" spans="1:17" ht="21" customHeight="1" x14ac:dyDescent="0.3">
      <c r="A64" s="106"/>
      <c r="B64" s="112" t="s">
        <v>436</v>
      </c>
      <c r="C64" s="115" t="s">
        <v>91</v>
      </c>
      <c r="D64" s="48" t="s">
        <v>435</v>
      </c>
      <c r="E64" s="71"/>
      <c r="F64" s="71"/>
      <c r="G64" s="32">
        <v>18</v>
      </c>
      <c r="H64" s="32">
        <v>22</v>
      </c>
      <c r="I64" s="32"/>
      <c r="J64" s="32">
        <v>12</v>
      </c>
      <c r="K64" s="32"/>
      <c r="L64" s="61"/>
      <c r="M64" s="61"/>
      <c r="N64" s="59"/>
      <c r="O64" s="59"/>
      <c r="P64" s="61"/>
      <c r="Q64" s="59"/>
    </row>
    <row r="65" spans="1:17" ht="21" customHeight="1" x14ac:dyDescent="0.3">
      <c r="A65" s="106"/>
      <c r="B65" s="50" t="s">
        <v>437</v>
      </c>
      <c r="C65" s="50" t="s">
        <v>50</v>
      </c>
      <c r="D65" s="43" t="s">
        <v>438</v>
      </c>
      <c r="E65" s="50">
        <v>3</v>
      </c>
      <c r="F65" s="50">
        <v>1</v>
      </c>
      <c r="G65" s="32"/>
      <c r="H65" s="32"/>
      <c r="I65" s="32"/>
      <c r="J65" s="32"/>
      <c r="K65" s="32"/>
      <c r="L65" s="61"/>
      <c r="M65" s="61"/>
      <c r="N65" s="61"/>
      <c r="O65" s="61"/>
      <c r="P65" s="61"/>
      <c r="Q65" s="32"/>
    </row>
    <row r="66" spans="1:17" ht="21" customHeight="1" x14ac:dyDescent="0.3">
      <c r="A66" s="106"/>
      <c r="B66" s="112" t="s">
        <v>439</v>
      </c>
      <c r="C66" s="115" t="s">
        <v>91</v>
      </c>
      <c r="D66" s="48" t="s">
        <v>438</v>
      </c>
      <c r="E66" s="71"/>
      <c r="F66" s="71"/>
      <c r="G66" s="32">
        <v>24</v>
      </c>
      <c r="H66" s="32">
        <v>30</v>
      </c>
      <c r="I66" s="32"/>
      <c r="J66" s="32"/>
      <c r="K66" s="32"/>
      <c r="L66" s="61"/>
      <c r="M66" s="61"/>
      <c r="N66" s="59"/>
      <c r="O66" s="59"/>
      <c r="P66" s="61"/>
      <c r="Q66" s="59"/>
    </row>
    <row r="67" spans="1:17" ht="21" customHeight="1" x14ac:dyDescent="0.3">
      <c r="A67" s="95"/>
      <c r="B67" s="95"/>
      <c r="C67" s="96" t="s">
        <v>35</v>
      </c>
      <c r="D67" s="97" t="s">
        <v>381</v>
      </c>
      <c r="E67" s="95">
        <v>6</v>
      </c>
      <c r="F67" s="95"/>
      <c r="G67" s="122"/>
      <c r="H67" s="122"/>
      <c r="I67" s="122"/>
      <c r="J67" s="122"/>
      <c r="K67" s="122"/>
      <c r="L67" s="123"/>
      <c r="M67" s="123"/>
      <c r="N67" s="123"/>
      <c r="O67" s="124"/>
      <c r="P67" s="123"/>
      <c r="Q67" s="99"/>
    </row>
    <row r="68" spans="1:17" ht="21" customHeight="1" x14ac:dyDescent="0.3">
      <c r="A68" s="106"/>
      <c r="B68" s="50" t="s">
        <v>440</v>
      </c>
      <c r="C68" s="50" t="s">
        <v>66</v>
      </c>
      <c r="D68" s="43" t="s">
        <v>138</v>
      </c>
      <c r="E68" s="50">
        <v>3</v>
      </c>
      <c r="F68" s="50">
        <v>1</v>
      </c>
      <c r="G68" s="32"/>
      <c r="H68" s="32"/>
      <c r="I68" s="32">
        <v>18</v>
      </c>
      <c r="J68" s="32"/>
      <c r="K68" s="32"/>
      <c r="L68" s="61"/>
      <c r="M68" s="61"/>
      <c r="N68" s="59"/>
      <c r="O68" s="59"/>
      <c r="P68" s="61"/>
      <c r="Q68" s="59"/>
    </row>
    <row r="69" spans="1:17" ht="21" customHeight="1" x14ac:dyDescent="0.3">
      <c r="A69" s="106"/>
      <c r="B69" s="112" t="s">
        <v>139</v>
      </c>
      <c r="C69" s="115" t="s">
        <v>91</v>
      </c>
      <c r="D69" s="48" t="s">
        <v>138</v>
      </c>
      <c r="E69" s="71"/>
      <c r="F69" s="71"/>
      <c r="G69" s="32"/>
      <c r="H69" s="32"/>
      <c r="I69" s="32"/>
      <c r="J69" s="32"/>
      <c r="K69" s="32"/>
      <c r="L69" s="71"/>
      <c r="M69" s="71"/>
      <c r="N69" s="60"/>
      <c r="O69" s="60"/>
      <c r="P69" s="71"/>
      <c r="Q69" s="32"/>
    </row>
    <row r="70" spans="1:17" ht="21" customHeight="1" x14ac:dyDescent="0.3">
      <c r="A70" s="106"/>
      <c r="B70" s="50" t="s">
        <v>441</v>
      </c>
      <c r="C70" s="50" t="s">
        <v>68</v>
      </c>
      <c r="D70" s="43" t="s">
        <v>442</v>
      </c>
      <c r="E70" s="50">
        <v>3</v>
      </c>
      <c r="F70" s="50">
        <v>1</v>
      </c>
      <c r="G70" s="32"/>
      <c r="H70" s="32"/>
      <c r="I70" s="32">
        <v>20</v>
      </c>
      <c r="J70" s="32"/>
      <c r="K70" s="32"/>
      <c r="L70" s="61"/>
      <c r="M70" s="61"/>
      <c r="N70" s="59"/>
      <c r="O70" s="59"/>
      <c r="P70" s="61"/>
      <c r="Q70" s="59"/>
    </row>
    <row r="71" spans="1:17" ht="21" customHeight="1" x14ac:dyDescent="0.3">
      <c r="A71" s="106"/>
      <c r="B71" s="112" t="s">
        <v>443</v>
      </c>
      <c r="C71" s="115" t="s">
        <v>91</v>
      </c>
      <c r="D71" s="48" t="s">
        <v>444</v>
      </c>
      <c r="E71" s="71"/>
      <c r="F71" s="71"/>
      <c r="G71" s="32"/>
      <c r="H71" s="32"/>
      <c r="I71" s="32"/>
      <c r="J71" s="32"/>
      <c r="K71" s="32"/>
      <c r="L71" s="61"/>
      <c r="M71" s="61"/>
      <c r="N71" s="60"/>
      <c r="O71" s="60"/>
      <c r="P71" s="61"/>
      <c r="Q71" s="32"/>
    </row>
    <row r="72" spans="1:17" ht="21" customHeight="1" x14ac:dyDescent="0.3">
      <c r="C72" s="50" t="s">
        <v>52</v>
      </c>
      <c r="D72" s="50"/>
      <c r="E72" s="44">
        <v>30</v>
      </c>
      <c r="F72" s="110">
        <v>10</v>
      </c>
      <c r="G72" s="32">
        <f>SUM(G55:G71)</f>
        <v>132</v>
      </c>
      <c r="H72" s="32">
        <f>SUM(H55:H71)</f>
        <v>100</v>
      </c>
      <c r="I72" s="32">
        <f>SUM(I55:I71)-I61</f>
        <v>38</v>
      </c>
      <c r="J72" s="32">
        <f>SUM(J55:J71)-J61</f>
        <v>60</v>
      </c>
      <c r="K72" s="51"/>
      <c r="L72" s="72"/>
      <c r="M72" s="72"/>
      <c r="N72" s="111"/>
      <c r="O72" s="111"/>
      <c r="P72" s="72"/>
      <c r="Q72" s="111"/>
    </row>
    <row r="74" spans="1:17" x14ac:dyDescent="0.3">
      <c r="J74" s="32">
        <f>SUM(G72:J72)</f>
        <v>330</v>
      </c>
    </row>
    <row r="76" spans="1:17" ht="30" customHeight="1" x14ac:dyDescent="0.3">
      <c r="C76" s="94" t="s">
        <v>140</v>
      </c>
      <c r="D76" s="73"/>
      <c r="E76" s="73"/>
      <c r="F76" s="73"/>
      <c r="G76" s="73"/>
      <c r="H76" s="73"/>
      <c r="I76" s="73"/>
      <c r="J76" s="73"/>
      <c r="O76" s="73"/>
      <c r="P76" s="73"/>
    </row>
    <row r="78" spans="1:17" ht="15" customHeight="1" x14ac:dyDescent="0.3">
      <c r="A78" s="27" t="s">
        <v>14</v>
      </c>
      <c r="B78" s="27" t="s">
        <v>15</v>
      </c>
      <c r="C78" s="288" t="s">
        <v>16</v>
      </c>
      <c r="D78" s="289" t="s">
        <v>17</v>
      </c>
      <c r="E78" s="288" t="s">
        <v>18</v>
      </c>
      <c r="F78" s="288" t="s">
        <v>19</v>
      </c>
      <c r="G78" s="24" t="s">
        <v>20</v>
      </c>
      <c r="H78" s="24"/>
      <c r="I78" s="24"/>
      <c r="J78" s="24"/>
      <c r="K78" s="27" t="s">
        <v>21</v>
      </c>
      <c r="L78" s="27"/>
      <c r="M78" s="27"/>
      <c r="N78" s="27"/>
      <c r="O78" s="27"/>
      <c r="P78" s="27"/>
      <c r="Q78" s="27"/>
    </row>
    <row r="79" spans="1:17" ht="15" customHeight="1" x14ac:dyDescent="0.3">
      <c r="A79" s="27"/>
      <c r="B79" s="27"/>
      <c r="C79" s="288"/>
      <c r="D79" s="289"/>
      <c r="E79" s="288"/>
      <c r="F79" s="288"/>
      <c r="G79" s="24"/>
      <c r="H79" s="24"/>
      <c r="I79" s="24"/>
      <c r="J79" s="24"/>
      <c r="K79" s="27" t="s">
        <v>257</v>
      </c>
      <c r="L79" s="27" t="s">
        <v>22</v>
      </c>
      <c r="M79" s="27"/>
      <c r="N79" s="27"/>
      <c r="O79" s="27"/>
      <c r="P79" s="27"/>
      <c r="Q79" s="27" t="s">
        <v>23</v>
      </c>
    </row>
    <row r="80" spans="1:17" x14ac:dyDescent="0.3">
      <c r="A80" s="27"/>
      <c r="B80" s="27"/>
      <c r="C80" s="288"/>
      <c r="D80" s="289"/>
      <c r="E80" s="288"/>
      <c r="F80" s="288"/>
      <c r="G80" s="24"/>
      <c r="H80" s="24"/>
      <c r="I80" s="24"/>
      <c r="J80" s="24"/>
      <c r="K80" s="27"/>
      <c r="L80" s="27"/>
      <c r="M80" s="27"/>
      <c r="N80" s="27"/>
      <c r="O80" s="27"/>
      <c r="P80" s="27"/>
      <c r="Q80" s="27"/>
    </row>
    <row r="81" spans="1:17" ht="35.25" customHeight="1" x14ac:dyDescent="0.3">
      <c r="A81" s="27"/>
      <c r="B81" s="27"/>
      <c r="C81" s="288"/>
      <c r="D81" s="289"/>
      <c r="E81" s="288"/>
      <c r="F81" s="288"/>
      <c r="G81" s="29" t="s">
        <v>24</v>
      </c>
      <c r="H81" s="29" t="s">
        <v>25</v>
      </c>
      <c r="I81" s="29" t="s">
        <v>26</v>
      </c>
      <c r="J81" s="29" t="s">
        <v>27</v>
      </c>
      <c r="K81" s="27"/>
      <c r="L81" s="28" t="s">
        <v>28</v>
      </c>
      <c r="M81" s="28"/>
      <c r="N81" s="28"/>
      <c r="O81" s="28" t="s">
        <v>29</v>
      </c>
      <c r="P81" s="30" t="s">
        <v>30</v>
      </c>
      <c r="Q81" s="31" t="s">
        <v>31</v>
      </c>
    </row>
    <row r="82" spans="1:17" ht="17.25" customHeight="1" x14ac:dyDescent="0.3">
      <c r="A82" s="27"/>
      <c r="B82" s="27"/>
      <c r="C82" s="288"/>
      <c r="D82" s="289"/>
      <c r="E82" s="288"/>
      <c r="F82" s="288"/>
      <c r="G82" s="29"/>
      <c r="H82" s="29"/>
      <c r="I82" s="29"/>
      <c r="J82" s="29"/>
      <c r="K82" s="27"/>
      <c r="L82" s="32" t="s">
        <v>32</v>
      </c>
      <c r="M82" s="32" t="s">
        <v>33</v>
      </c>
      <c r="N82" s="32" t="s">
        <v>34</v>
      </c>
      <c r="O82" s="28"/>
      <c r="P82" s="30"/>
      <c r="Q82" s="31"/>
    </row>
    <row r="83" spans="1:17" ht="21" customHeight="1" x14ac:dyDescent="0.3">
      <c r="A83" s="95"/>
      <c r="B83" s="95"/>
      <c r="C83" s="96" t="s">
        <v>35</v>
      </c>
      <c r="D83" s="97" t="s">
        <v>84</v>
      </c>
      <c r="E83" s="95">
        <v>18</v>
      </c>
      <c r="F83" s="95"/>
      <c r="G83" s="95"/>
      <c r="H83" s="95"/>
      <c r="I83" s="95"/>
      <c r="J83" s="95"/>
      <c r="K83" s="95">
        <v>10</v>
      </c>
      <c r="L83" s="98"/>
      <c r="M83" s="98"/>
      <c r="N83" s="98"/>
      <c r="O83" s="99"/>
      <c r="P83" s="98"/>
      <c r="Q83" s="99"/>
    </row>
    <row r="84" spans="1:17" ht="21" customHeight="1" x14ac:dyDescent="0.3">
      <c r="A84" s="100"/>
      <c r="B84" s="50" t="s">
        <v>445</v>
      </c>
      <c r="C84" s="50" t="s">
        <v>37</v>
      </c>
      <c r="D84" s="43" t="s">
        <v>142</v>
      </c>
      <c r="E84" s="44">
        <v>9</v>
      </c>
      <c r="F84" s="44">
        <v>3</v>
      </c>
      <c r="G84" s="32"/>
      <c r="H84" s="32"/>
      <c r="I84" s="32"/>
      <c r="J84" s="32"/>
      <c r="K84" s="32"/>
      <c r="L84" s="32"/>
      <c r="M84" s="32"/>
      <c r="N84" s="45"/>
      <c r="O84" s="45"/>
      <c r="P84" s="32"/>
      <c r="Q84" s="45"/>
    </row>
    <row r="85" spans="1:17" ht="21" customHeight="1" x14ac:dyDescent="0.3">
      <c r="A85" s="102"/>
      <c r="B85" s="112" t="s">
        <v>143</v>
      </c>
      <c r="C85" s="115" t="s">
        <v>91</v>
      </c>
      <c r="D85" s="48" t="s">
        <v>142</v>
      </c>
      <c r="E85" s="32"/>
      <c r="F85" s="32"/>
      <c r="G85" s="32">
        <v>24</v>
      </c>
      <c r="H85" s="32">
        <v>24</v>
      </c>
      <c r="I85" s="32"/>
      <c r="J85" s="32">
        <v>24</v>
      </c>
      <c r="K85" s="32"/>
      <c r="L85" s="32"/>
      <c r="M85" s="32" t="s">
        <v>56</v>
      </c>
      <c r="N85" s="45"/>
      <c r="O85" s="45"/>
      <c r="P85" s="32" t="s">
        <v>41</v>
      </c>
      <c r="Q85" s="45" t="s">
        <v>40</v>
      </c>
    </row>
    <row r="86" spans="1:17" ht="21" customHeight="1" x14ac:dyDescent="0.3">
      <c r="A86" s="102"/>
      <c r="B86" s="50" t="s">
        <v>446</v>
      </c>
      <c r="C86" s="50" t="s">
        <v>43</v>
      </c>
      <c r="D86" s="43" t="s">
        <v>316</v>
      </c>
      <c r="E86" s="44">
        <v>3</v>
      </c>
      <c r="F86" s="44">
        <v>1</v>
      </c>
      <c r="G86" s="32"/>
      <c r="H86" s="32"/>
      <c r="I86" s="32"/>
      <c r="J86" s="32"/>
      <c r="K86" s="32"/>
      <c r="L86" s="32"/>
      <c r="M86" s="32"/>
      <c r="N86" s="45"/>
      <c r="O86" s="45"/>
      <c r="P86" s="32"/>
      <c r="Q86" s="45"/>
    </row>
    <row r="87" spans="1:17" ht="21" customHeight="1" x14ac:dyDescent="0.3">
      <c r="A87" s="102"/>
      <c r="B87" s="112" t="s">
        <v>317</v>
      </c>
      <c r="C87" s="115" t="s">
        <v>91</v>
      </c>
      <c r="D87" s="48" t="s">
        <v>316</v>
      </c>
      <c r="E87" s="32"/>
      <c r="F87" s="32"/>
      <c r="G87" s="32"/>
      <c r="H87" s="32"/>
      <c r="I87" s="32">
        <v>30</v>
      </c>
      <c r="J87" s="32"/>
      <c r="K87" s="32"/>
      <c r="L87" s="32" t="s">
        <v>56</v>
      </c>
      <c r="M87" s="32"/>
      <c r="N87" s="45"/>
      <c r="O87" s="45"/>
      <c r="P87" s="32" t="s">
        <v>41</v>
      </c>
      <c r="Q87" s="45" t="s">
        <v>40</v>
      </c>
    </row>
    <row r="88" spans="1:17" s="107" customFormat="1" ht="21" customHeight="1" x14ac:dyDescent="0.3">
      <c r="A88" s="106"/>
      <c r="B88" s="50" t="s">
        <v>447</v>
      </c>
      <c r="C88" s="50" t="s">
        <v>46</v>
      </c>
      <c r="D88" s="43" t="s">
        <v>145</v>
      </c>
      <c r="E88" s="44">
        <v>6</v>
      </c>
      <c r="F88" s="44">
        <v>2</v>
      </c>
      <c r="G88" s="32"/>
      <c r="H88" s="32"/>
      <c r="I88" s="32"/>
      <c r="J88" s="32"/>
      <c r="K88" s="32"/>
      <c r="L88" s="32"/>
      <c r="M88" s="32"/>
      <c r="N88" s="45"/>
      <c r="O88" s="45"/>
      <c r="P88" s="32"/>
      <c r="Q88" s="45"/>
    </row>
    <row r="89" spans="1:17" ht="21" customHeight="1" x14ac:dyDescent="0.3">
      <c r="A89" s="102"/>
      <c r="B89" s="112" t="s">
        <v>146</v>
      </c>
      <c r="C89" s="115" t="s">
        <v>91</v>
      </c>
      <c r="D89" s="48" t="s">
        <v>145</v>
      </c>
      <c r="E89" s="32"/>
      <c r="F89" s="32"/>
      <c r="G89" s="32">
        <v>24</v>
      </c>
      <c r="H89" s="32">
        <v>24</v>
      </c>
      <c r="I89" s="32"/>
      <c r="J89" s="121">
        <v>10</v>
      </c>
      <c r="K89" s="32"/>
      <c r="L89" s="32" t="s">
        <v>56</v>
      </c>
      <c r="M89" s="32"/>
      <c r="N89" s="45"/>
      <c r="O89" s="45"/>
      <c r="P89" s="32" t="s">
        <v>41</v>
      </c>
      <c r="Q89" s="45" t="s">
        <v>40</v>
      </c>
    </row>
    <row r="90" spans="1:17" ht="21" customHeight="1" x14ac:dyDescent="0.3">
      <c r="A90" s="95"/>
      <c r="B90" s="95"/>
      <c r="C90" s="96" t="s">
        <v>35</v>
      </c>
      <c r="D90" s="97" t="s">
        <v>415</v>
      </c>
      <c r="E90" s="108">
        <v>12</v>
      </c>
      <c r="F90" s="108"/>
      <c r="G90" s="99"/>
      <c r="H90" s="99"/>
      <c r="I90" s="99"/>
      <c r="J90" s="99"/>
      <c r="K90" s="99"/>
      <c r="L90" s="98"/>
      <c r="M90" s="98"/>
      <c r="N90" s="98"/>
      <c r="O90" s="99"/>
      <c r="P90" s="98"/>
      <c r="Q90" s="99"/>
    </row>
    <row r="91" spans="1:17" ht="21" customHeight="1" x14ac:dyDescent="0.3">
      <c r="A91" s="106"/>
      <c r="B91" s="50" t="s">
        <v>448</v>
      </c>
      <c r="C91" s="50" t="s">
        <v>48</v>
      </c>
      <c r="D91" s="43" t="s">
        <v>449</v>
      </c>
      <c r="E91" s="44">
        <v>4</v>
      </c>
      <c r="F91" s="44">
        <v>1</v>
      </c>
      <c r="G91" s="32"/>
      <c r="H91" s="32"/>
      <c r="I91" s="32"/>
      <c r="J91" s="32"/>
      <c r="K91" s="32"/>
      <c r="L91" s="32"/>
      <c r="M91" s="32"/>
      <c r="N91" s="45"/>
      <c r="O91" s="45"/>
      <c r="P91" s="32"/>
      <c r="Q91" s="32"/>
    </row>
    <row r="92" spans="1:17" ht="21" customHeight="1" x14ac:dyDescent="0.3">
      <c r="A92" s="106"/>
      <c r="B92" s="112" t="s">
        <v>450</v>
      </c>
      <c r="C92" s="115" t="s">
        <v>91</v>
      </c>
      <c r="D92" s="48" t="s">
        <v>449</v>
      </c>
      <c r="E92" s="32"/>
      <c r="F92" s="32"/>
      <c r="G92" s="32">
        <v>24</v>
      </c>
      <c r="H92" s="32">
        <v>24</v>
      </c>
      <c r="I92" s="32"/>
      <c r="J92" s="32">
        <v>8</v>
      </c>
      <c r="K92" s="32"/>
      <c r="L92" s="32"/>
      <c r="M92" s="32"/>
      <c r="N92" s="45"/>
      <c r="O92" s="45"/>
      <c r="P92" s="32"/>
      <c r="Q92" s="45"/>
    </row>
    <row r="93" spans="1:17" ht="21" customHeight="1" x14ac:dyDescent="0.3">
      <c r="A93" s="106"/>
      <c r="B93" s="50" t="s">
        <v>451</v>
      </c>
      <c r="C93" s="50" t="s">
        <v>50</v>
      </c>
      <c r="D93" s="43" t="s">
        <v>452</v>
      </c>
      <c r="E93" s="44">
        <v>4</v>
      </c>
      <c r="F93" s="44">
        <v>1</v>
      </c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</row>
    <row r="94" spans="1:17" ht="21" customHeight="1" x14ac:dyDescent="0.3">
      <c r="A94" s="106"/>
      <c r="B94" s="112" t="s">
        <v>453</v>
      </c>
      <c r="C94" s="115" t="s">
        <v>91</v>
      </c>
      <c r="D94" s="48" t="s">
        <v>452</v>
      </c>
      <c r="E94" s="32"/>
      <c r="F94" s="32"/>
      <c r="G94" s="32">
        <v>24</v>
      </c>
      <c r="H94" s="32">
        <v>12</v>
      </c>
      <c r="I94" s="32"/>
      <c r="J94" s="32">
        <v>20</v>
      </c>
      <c r="K94" s="32"/>
      <c r="L94" s="32"/>
      <c r="M94" s="32"/>
      <c r="N94" s="45"/>
      <c r="O94" s="45"/>
      <c r="P94" s="32"/>
      <c r="Q94" s="45"/>
    </row>
    <row r="95" spans="1:17" ht="21" customHeight="1" x14ac:dyDescent="0.3">
      <c r="A95" s="106"/>
      <c r="B95" s="50" t="s">
        <v>454</v>
      </c>
      <c r="C95" s="50" t="s">
        <v>66</v>
      </c>
      <c r="D95" s="43" t="s">
        <v>455</v>
      </c>
      <c r="E95" s="44">
        <v>2</v>
      </c>
      <c r="F95" s="44">
        <v>0.5</v>
      </c>
      <c r="G95" s="32"/>
      <c r="H95" s="32"/>
      <c r="I95" s="32"/>
      <c r="J95" s="32"/>
      <c r="K95" s="32"/>
      <c r="L95" s="32"/>
      <c r="M95" s="32"/>
      <c r="N95" s="45"/>
      <c r="O95" s="45"/>
      <c r="P95" s="32"/>
      <c r="Q95" s="32"/>
    </row>
    <row r="96" spans="1:17" ht="21" customHeight="1" x14ac:dyDescent="0.3">
      <c r="A96" s="106"/>
      <c r="B96" s="112" t="s">
        <v>456</v>
      </c>
      <c r="C96" s="115" t="s">
        <v>91</v>
      </c>
      <c r="D96" s="48" t="s">
        <v>455</v>
      </c>
      <c r="E96" s="32"/>
      <c r="F96" s="32"/>
      <c r="G96" s="32">
        <v>14</v>
      </c>
      <c r="H96" s="32">
        <v>14</v>
      </c>
      <c r="I96" s="32"/>
      <c r="J96" s="32"/>
      <c r="K96" s="32"/>
      <c r="L96" s="32"/>
      <c r="M96" s="32"/>
      <c r="N96" s="45"/>
      <c r="O96" s="45"/>
      <c r="P96" s="32"/>
      <c r="Q96" s="45"/>
    </row>
    <row r="97" spans="1:17" ht="21" customHeight="1" x14ac:dyDescent="0.3">
      <c r="A97" s="106"/>
      <c r="B97" s="50" t="s">
        <v>457</v>
      </c>
      <c r="C97" s="50" t="s">
        <v>68</v>
      </c>
      <c r="D97" s="43" t="s">
        <v>458</v>
      </c>
      <c r="E97" s="44">
        <v>2</v>
      </c>
      <c r="F97" s="44">
        <v>1</v>
      </c>
      <c r="G97" s="32"/>
      <c r="H97" s="32"/>
      <c r="I97" s="32"/>
      <c r="J97" s="32"/>
      <c r="K97" s="32"/>
      <c r="L97" s="32"/>
      <c r="M97" s="32"/>
      <c r="N97" s="45"/>
      <c r="O97" s="45"/>
      <c r="P97" s="32"/>
      <c r="Q97" s="32"/>
    </row>
    <row r="98" spans="1:17" ht="21" customHeight="1" x14ac:dyDescent="0.3">
      <c r="A98" s="106"/>
      <c r="B98" s="112" t="s">
        <v>459</v>
      </c>
      <c r="C98" s="115" t="s">
        <v>91</v>
      </c>
      <c r="D98" s="48" t="s">
        <v>458</v>
      </c>
      <c r="E98" s="32"/>
      <c r="F98" s="32"/>
      <c r="G98" s="32">
        <v>10</v>
      </c>
      <c r="H98" s="32">
        <v>12</v>
      </c>
      <c r="I98" s="32"/>
      <c r="J98" s="32"/>
      <c r="K98" s="32"/>
      <c r="L98" s="32"/>
      <c r="M98" s="32"/>
      <c r="N98" s="45"/>
      <c r="O98" s="45"/>
      <c r="P98" s="32"/>
      <c r="Q98" s="45"/>
    </row>
    <row r="99" spans="1:17" ht="21" customHeight="1" x14ac:dyDescent="0.3">
      <c r="C99" s="50" t="s">
        <v>52</v>
      </c>
      <c r="D99" s="50"/>
      <c r="E99" s="44">
        <v>30</v>
      </c>
      <c r="F99" s="110">
        <v>9.5</v>
      </c>
      <c r="G99" s="32">
        <f>SUM(G84:G98)</f>
        <v>120</v>
      </c>
      <c r="H99" s="32">
        <f>SUM(H84:H98)</f>
        <v>110</v>
      </c>
      <c r="I99" s="32">
        <f>SUM(I84:I98)</f>
        <v>30</v>
      </c>
      <c r="J99" s="32">
        <f>SUM(J84:J98)</f>
        <v>62</v>
      </c>
      <c r="K99" s="51"/>
      <c r="L99" s="72"/>
      <c r="M99" s="72"/>
      <c r="N99" s="111"/>
      <c r="O99" s="111"/>
      <c r="P99" s="72"/>
      <c r="Q99" s="111"/>
    </row>
    <row r="100" spans="1:17" x14ac:dyDescent="0.3">
      <c r="C100" s="290"/>
      <c r="D100" s="290"/>
      <c r="E100" s="291"/>
      <c r="F100" s="292"/>
      <c r="G100" s="292"/>
      <c r="H100" s="292"/>
      <c r="I100" s="292"/>
      <c r="J100" s="292"/>
      <c r="K100" s="290"/>
      <c r="L100" s="293"/>
      <c r="M100" s="293"/>
      <c r="N100" s="293"/>
      <c r="O100" s="290"/>
      <c r="P100" s="294"/>
      <c r="Q100" s="295"/>
    </row>
    <row r="101" spans="1:17" x14ac:dyDescent="0.3">
      <c r="C101" s="17"/>
      <c r="D101" s="17"/>
      <c r="E101" s="18"/>
      <c r="F101" s="19"/>
      <c r="G101" s="19"/>
      <c r="H101" s="19"/>
      <c r="I101" s="19"/>
      <c r="J101" s="32">
        <f>SUM(G99:J99)</f>
        <v>322</v>
      </c>
      <c r="K101" s="17"/>
      <c r="L101" s="20"/>
      <c r="M101" s="20"/>
      <c r="N101" s="20"/>
      <c r="O101" s="17"/>
      <c r="Q101" s="21"/>
    </row>
    <row r="102" spans="1:17" x14ac:dyDescent="0.3">
      <c r="C102" s="17"/>
      <c r="D102" s="17"/>
      <c r="E102" s="18"/>
      <c r="F102" s="19"/>
      <c r="G102" s="19"/>
      <c r="H102" s="19"/>
      <c r="I102" s="19"/>
      <c r="J102" s="19"/>
      <c r="K102" s="17"/>
      <c r="L102" s="20"/>
      <c r="M102" s="20"/>
      <c r="N102" s="20"/>
      <c r="O102" s="17"/>
      <c r="Q102" s="21"/>
    </row>
    <row r="103" spans="1:17" ht="30" customHeight="1" x14ac:dyDescent="0.3">
      <c r="C103" s="94" t="s">
        <v>159</v>
      </c>
      <c r="D103" s="73"/>
      <c r="E103" s="73"/>
      <c r="F103" s="73"/>
      <c r="G103" s="73"/>
      <c r="H103" s="73"/>
      <c r="I103" s="73"/>
      <c r="J103" s="73"/>
      <c r="O103" s="73"/>
      <c r="P103" s="73"/>
    </row>
    <row r="105" spans="1:17" ht="15" customHeight="1" x14ac:dyDescent="0.3">
      <c r="A105" s="27" t="s">
        <v>14</v>
      </c>
      <c r="B105" s="27" t="s">
        <v>15</v>
      </c>
      <c r="C105" s="288" t="s">
        <v>16</v>
      </c>
      <c r="D105" s="289" t="s">
        <v>17</v>
      </c>
      <c r="E105" s="288" t="s">
        <v>18</v>
      </c>
      <c r="F105" s="288" t="s">
        <v>19</v>
      </c>
      <c r="G105" s="24" t="s">
        <v>20</v>
      </c>
      <c r="H105" s="24"/>
      <c r="I105" s="24"/>
      <c r="J105" s="24"/>
      <c r="K105" s="27" t="s">
        <v>21</v>
      </c>
      <c r="L105" s="27"/>
      <c r="M105" s="27"/>
      <c r="N105" s="27"/>
      <c r="O105" s="27"/>
      <c r="P105" s="27"/>
      <c r="Q105" s="27"/>
    </row>
    <row r="106" spans="1:17" ht="15" customHeight="1" x14ac:dyDescent="0.3">
      <c r="A106" s="27"/>
      <c r="B106" s="27"/>
      <c r="C106" s="288"/>
      <c r="D106" s="289"/>
      <c r="E106" s="288"/>
      <c r="F106" s="288"/>
      <c r="G106" s="24"/>
      <c r="H106" s="24"/>
      <c r="I106" s="24"/>
      <c r="J106" s="24"/>
      <c r="K106" s="27" t="s">
        <v>257</v>
      </c>
      <c r="L106" s="27" t="s">
        <v>22</v>
      </c>
      <c r="M106" s="27"/>
      <c r="N106" s="27"/>
      <c r="O106" s="27"/>
      <c r="P106" s="27"/>
      <c r="Q106" s="27" t="s">
        <v>23</v>
      </c>
    </row>
    <row r="107" spans="1:17" x14ac:dyDescent="0.3">
      <c r="A107" s="27"/>
      <c r="B107" s="27"/>
      <c r="C107" s="288"/>
      <c r="D107" s="289"/>
      <c r="E107" s="288"/>
      <c r="F107" s="288"/>
      <c r="G107" s="24"/>
      <c r="H107" s="24"/>
      <c r="I107" s="24"/>
      <c r="J107" s="24"/>
      <c r="K107" s="27"/>
      <c r="L107" s="27"/>
      <c r="M107" s="27"/>
      <c r="N107" s="27"/>
      <c r="O107" s="27"/>
      <c r="P107" s="27"/>
      <c r="Q107" s="27"/>
    </row>
    <row r="108" spans="1:17" ht="35.25" customHeight="1" x14ac:dyDescent="0.3">
      <c r="A108" s="27"/>
      <c r="B108" s="27"/>
      <c r="C108" s="288"/>
      <c r="D108" s="289"/>
      <c r="E108" s="288"/>
      <c r="F108" s="288"/>
      <c r="G108" s="29" t="s">
        <v>24</v>
      </c>
      <c r="H108" s="29" t="s">
        <v>25</v>
      </c>
      <c r="I108" s="29" t="s">
        <v>26</v>
      </c>
      <c r="J108" s="29" t="s">
        <v>27</v>
      </c>
      <c r="K108" s="27"/>
      <c r="L108" s="28" t="s">
        <v>28</v>
      </c>
      <c r="M108" s="28"/>
      <c r="N108" s="28"/>
      <c r="O108" s="28" t="s">
        <v>29</v>
      </c>
      <c r="P108" s="30" t="s">
        <v>30</v>
      </c>
      <c r="Q108" s="31" t="s">
        <v>31</v>
      </c>
    </row>
    <row r="109" spans="1:17" ht="17.25" customHeight="1" x14ac:dyDescent="0.3">
      <c r="A109" s="27"/>
      <c r="B109" s="27"/>
      <c r="C109" s="288"/>
      <c r="D109" s="289"/>
      <c r="E109" s="288"/>
      <c r="F109" s="288"/>
      <c r="G109" s="29"/>
      <c r="H109" s="29"/>
      <c r="I109" s="29"/>
      <c r="J109" s="29"/>
      <c r="K109" s="27"/>
      <c r="L109" s="32" t="s">
        <v>32</v>
      </c>
      <c r="M109" s="32" t="s">
        <v>33</v>
      </c>
      <c r="N109" s="32" t="s">
        <v>34</v>
      </c>
      <c r="O109" s="28"/>
      <c r="P109" s="30"/>
      <c r="Q109" s="31"/>
    </row>
    <row r="110" spans="1:17" ht="21" customHeight="1" x14ac:dyDescent="0.3">
      <c r="A110" s="95"/>
      <c r="B110" s="95"/>
      <c r="C110" s="96" t="s">
        <v>35</v>
      </c>
      <c r="D110" s="97" t="s">
        <v>84</v>
      </c>
      <c r="E110" s="95">
        <v>18</v>
      </c>
      <c r="F110" s="95"/>
      <c r="G110" s="95"/>
      <c r="H110" s="95"/>
      <c r="I110" s="95"/>
      <c r="J110" s="95"/>
      <c r="K110" s="95">
        <v>10</v>
      </c>
      <c r="L110" s="98"/>
      <c r="M110" s="98"/>
      <c r="N110" s="98"/>
      <c r="O110" s="99"/>
      <c r="P110" s="98"/>
      <c r="Q110" s="99"/>
    </row>
    <row r="111" spans="1:17" ht="21" customHeight="1" x14ac:dyDescent="0.3">
      <c r="A111" s="100"/>
      <c r="B111" s="50" t="s">
        <v>460</v>
      </c>
      <c r="C111" s="50" t="s">
        <v>37</v>
      </c>
      <c r="D111" s="43" t="s">
        <v>161</v>
      </c>
      <c r="E111" s="44">
        <v>6</v>
      </c>
      <c r="F111" s="44">
        <v>2</v>
      </c>
      <c r="G111" s="32"/>
      <c r="H111" s="32"/>
      <c r="I111" s="32"/>
      <c r="J111" s="32"/>
      <c r="K111" s="32"/>
      <c r="L111" s="109"/>
      <c r="M111" s="109"/>
      <c r="N111" s="109"/>
      <c r="O111" s="32"/>
      <c r="P111" s="109"/>
      <c r="Q111" s="32"/>
    </row>
    <row r="112" spans="1:17" ht="21" customHeight="1" x14ac:dyDescent="0.3">
      <c r="A112" s="100"/>
      <c r="B112" s="112" t="s">
        <v>162</v>
      </c>
      <c r="C112" s="115" t="s">
        <v>91</v>
      </c>
      <c r="D112" s="48" t="s">
        <v>161</v>
      </c>
      <c r="E112" s="32"/>
      <c r="F112" s="32"/>
      <c r="G112" s="32">
        <v>2</v>
      </c>
      <c r="H112" s="32">
        <v>24</v>
      </c>
      <c r="I112" s="32"/>
      <c r="J112" s="32"/>
      <c r="K112" s="32"/>
      <c r="L112" s="32" t="s">
        <v>56</v>
      </c>
      <c r="M112" s="32"/>
      <c r="N112" s="45"/>
      <c r="O112" s="45"/>
      <c r="P112" s="32" t="s">
        <v>62</v>
      </c>
      <c r="Q112" s="45" t="s">
        <v>461</v>
      </c>
    </row>
    <row r="113" spans="1:17" ht="21" customHeight="1" x14ac:dyDescent="0.3">
      <c r="A113" s="102"/>
      <c r="B113" s="50" t="s">
        <v>462</v>
      </c>
      <c r="C113" s="50" t="s">
        <v>43</v>
      </c>
      <c r="D113" s="43" t="s">
        <v>164</v>
      </c>
      <c r="E113" s="44">
        <v>6</v>
      </c>
      <c r="F113" s="44">
        <v>2</v>
      </c>
      <c r="G113" s="32"/>
      <c r="H113" s="32"/>
      <c r="I113" s="32"/>
      <c r="J113" s="32"/>
      <c r="K113" s="32"/>
      <c r="L113" s="32"/>
      <c r="M113" s="32"/>
      <c r="N113" s="45"/>
      <c r="O113" s="45"/>
      <c r="P113" s="32"/>
      <c r="Q113" s="45"/>
    </row>
    <row r="114" spans="1:17" ht="21" customHeight="1" x14ac:dyDescent="0.3">
      <c r="A114" s="102"/>
      <c r="B114" s="112" t="s">
        <v>165</v>
      </c>
      <c r="C114" s="115" t="s">
        <v>91</v>
      </c>
      <c r="D114" s="48" t="s">
        <v>164</v>
      </c>
      <c r="E114" s="32"/>
      <c r="F114" s="32"/>
      <c r="G114" s="32">
        <v>24</v>
      </c>
      <c r="H114" s="32">
        <v>24</v>
      </c>
      <c r="I114" s="32"/>
      <c r="J114" s="32">
        <v>12</v>
      </c>
      <c r="K114" s="32"/>
      <c r="L114" s="32" t="s">
        <v>56</v>
      </c>
      <c r="M114" s="32"/>
      <c r="N114" s="45"/>
      <c r="O114" s="45"/>
      <c r="P114" s="32" t="s">
        <v>41</v>
      </c>
      <c r="Q114" s="45" t="s">
        <v>40</v>
      </c>
    </row>
    <row r="115" spans="1:17" s="107" customFormat="1" ht="21" customHeight="1" x14ac:dyDescent="0.3">
      <c r="A115" s="106"/>
      <c r="B115" s="50" t="s">
        <v>463</v>
      </c>
      <c r="C115" s="50" t="s">
        <v>46</v>
      </c>
      <c r="D115" s="43" t="s">
        <v>167</v>
      </c>
      <c r="E115" s="44">
        <v>6</v>
      </c>
      <c r="F115" s="44">
        <v>2</v>
      </c>
      <c r="G115" s="32"/>
      <c r="H115" s="32"/>
      <c r="I115" s="32"/>
      <c r="J115" s="32"/>
      <c r="K115" s="32"/>
      <c r="L115" s="32"/>
      <c r="M115" s="32"/>
      <c r="N115" s="45"/>
      <c r="O115" s="45"/>
      <c r="P115" s="32"/>
      <c r="Q115" s="45"/>
    </row>
    <row r="116" spans="1:17" s="107" customFormat="1" ht="21" customHeight="1" x14ac:dyDescent="0.3">
      <c r="A116" s="106"/>
      <c r="B116" s="112" t="s">
        <v>168</v>
      </c>
      <c r="C116" s="115" t="s">
        <v>91</v>
      </c>
      <c r="D116" s="48" t="s">
        <v>167</v>
      </c>
      <c r="E116" s="32"/>
      <c r="F116" s="32">
        <v>2</v>
      </c>
      <c r="G116" s="32">
        <v>24</v>
      </c>
      <c r="H116" s="32"/>
      <c r="I116" s="32"/>
      <c r="J116" s="32">
        <v>24</v>
      </c>
      <c r="K116" s="32"/>
      <c r="L116" s="32" t="s">
        <v>56</v>
      </c>
      <c r="M116" s="32"/>
      <c r="N116" s="45"/>
      <c r="O116" s="45"/>
      <c r="P116" s="32" t="s">
        <v>41</v>
      </c>
      <c r="Q116" s="45" t="s">
        <v>40</v>
      </c>
    </row>
    <row r="117" spans="1:17" ht="21" customHeight="1" x14ac:dyDescent="0.3">
      <c r="A117" s="95"/>
      <c r="B117" s="95"/>
      <c r="C117" s="96" t="s">
        <v>35</v>
      </c>
      <c r="D117" s="97" t="s">
        <v>415</v>
      </c>
      <c r="E117" s="108">
        <v>7</v>
      </c>
      <c r="F117" s="108"/>
      <c r="G117" s="99"/>
      <c r="H117" s="99"/>
      <c r="I117" s="99"/>
      <c r="J117" s="99"/>
      <c r="K117" s="99"/>
      <c r="L117" s="98"/>
      <c r="M117" s="98"/>
      <c r="N117" s="98"/>
      <c r="O117" s="99"/>
      <c r="P117" s="98"/>
      <c r="Q117" s="99"/>
    </row>
    <row r="118" spans="1:17" ht="21" customHeight="1" x14ac:dyDescent="0.3">
      <c r="A118" s="106"/>
      <c r="B118" s="50" t="s">
        <v>464</v>
      </c>
      <c r="C118" s="50" t="s">
        <v>48</v>
      </c>
      <c r="D118" s="43" t="s">
        <v>465</v>
      </c>
      <c r="E118" s="44">
        <v>2</v>
      </c>
      <c r="F118" s="44">
        <v>1</v>
      </c>
      <c r="G118" s="32"/>
      <c r="H118" s="32"/>
      <c r="I118" s="32"/>
      <c r="J118" s="32"/>
      <c r="K118" s="32"/>
      <c r="L118" s="32"/>
      <c r="M118" s="32"/>
      <c r="N118" s="45"/>
      <c r="O118" s="45"/>
      <c r="P118" s="32"/>
      <c r="Q118" s="32"/>
    </row>
    <row r="119" spans="1:17" ht="21" customHeight="1" x14ac:dyDescent="0.3">
      <c r="A119" s="106"/>
      <c r="B119" s="112" t="s">
        <v>466</v>
      </c>
      <c r="C119" s="115" t="s">
        <v>91</v>
      </c>
      <c r="D119" s="48" t="s">
        <v>465</v>
      </c>
      <c r="E119" s="32"/>
      <c r="F119" s="32"/>
      <c r="G119" s="32">
        <v>30</v>
      </c>
      <c r="H119" s="32">
        <v>8</v>
      </c>
      <c r="I119" s="32"/>
      <c r="J119" s="32">
        <v>8</v>
      </c>
      <c r="K119" s="32"/>
      <c r="L119" s="32"/>
      <c r="M119" s="32"/>
      <c r="N119" s="45"/>
      <c r="O119" s="45"/>
      <c r="P119" s="32"/>
      <c r="Q119" s="45"/>
    </row>
    <row r="120" spans="1:17" ht="21" customHeight="1" x14ac:dyDescent="0.3">
      <c r="A120" s="106"/>
      <c r="B120" s="50" t="s">
        <v>467</v>
      </c>
      <c r="C120" s="50" t="s">
        <v>50</v>
      </c>
      <c r="D120" s="43" t="s">
        <v>468</v>
      </c>
      <c r="E120" s="44">
        <v>2</v>
      </c>
      <c r="F120" s="44">
        <v>1</v>
      </c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</row>
    <row r="121" spans="1:17" ht="21" customHeight="1" x14ac:dyDescent="0.3">
      <c r="A121" s="106"/>
      <c r="B121" s="112" t="s">
        <v>469</v>
      </c>
      <c r="C121" s="115" t="s">
        <v>91</v>
      </c>
      <c r="D121" s="48" t="s">
        <v>468</v>
      </c>
      <c r="E121" s="32"/>
      <c r="F121" s="32"/>
      <c r="G121" s="32">
        <v>18</v>
      </c>
      <c r="H121" s="32">
        <v>16</v>
      </c>
      <c r="I121" s="32"/>
      <c r="J121" s="32">
        <v>12</v>
      </c>
      <c r="K121" s="32"/>
      <c r="L121" s="32"/>
      <c r="M121" s="32"/>
      <c r="N121" s="45"/>
      <c r="O121" s="45"/>
      <c r="P121" s="32"/>
      <c r="Q121" s="45"/>
    </row>
    <row r="122" spans="1:17" ht="21" customHeight="1" x14ac:dyDescent="0.3">
      <c r="A122" s="106"/>
      <c r="B122" s="50" t="s">
        <v>470</v>
      </c>
      <c r="C122" s="50" t="s">
        <v>66</v>
      </c>
      <c r="D122" s="43" t="s">
        <v>471</v>
      </c>
      <c r="E122" s="44">
        <v>2</v>
      </c>
      <c r="F122" s="44">
        <v>1</v>
      </c>
      <c r="G122" s="32"/>
      <c r="H122" s="32"/>
      <c r="I122" s="32"/>
      <c r="J122" s="32"/>
      <c r="K122" s="32"/>
      <c r="L122" s="32"/>
      <c r="M122" s="32"/>
      <c r="N122" s="45"/>
      <c r="O122" s="45"/>
      <c r="P122" s="32"/>
      <c r="Q122" s="32"/>
    </row>
    <row r="123" spans="1:17" ht="21" customHeight="1" x14ac:dyDescent="0.3">
      <c r="A123" s="106"/>
      <c r="B123" s="112" t="s">
        <v>472</v>
      </c>
      <c r="C123" s="115" t="s">
        <v>91</v>
      </c>
      <c r="D123" s="48" t="s">
        <v>471</v>
      </c>
      <c r="E123" s="32"/>
      <c r="F123" s="32"/>
      <c r="G123" s="32">
        <v>27.5</v>
      </c>
      <c r="H123" s="32">
        <v>14</v>
      </c>
      <c r="I123" s="32"/>
      <c r="J123" s="32"/>
      <c r="K123" s="32"/>
      <c r="L123" s="32"/>
      <c r="M123" s="32"/>
      <c r="N123" s="45"/>
      <c r="O123" s="45"/>
      <c r="P123" s="32"/>
      <c r="Q123" s="45"/>
    </row>
    <row r="124" spans="1:17" ht="21" customHeight="1" x14ac:dyDescent="0.3">
      <c r="A124" s="106"/>
      <c r="B124" s="50" t="s">
        <v>473</v>
      </c>
      <c r="C124" s="50" t="s">
        <v>68</v>
      </c>
      <c r="D124" s="43" t="s">
        <v>474</v>
      </c>
      <c r="E124" s="44">
        <v>1</v>
      </c>
      <c r="F124" s="44">
        <v>0.5</v>
      </c>
      <c r="G124" s="32"/>
      <c r="H124" s="32"/>
      <c r="I124" s="32"/>
      <c r="J124" s="32"/>
      <c r="K124" s="32"/>
      <c r="L124" s="32"/>
      <c r="M124" s="32"/>
      <c r="N124" s="45"/>
      <c r="O124" s="45"/>
      <c r="P124" s="32"/>
      <c r="Q124" s="32"/>
    </row>
    <row r="125" spans="1:17" ht="21" customHeight="1" x14ac:dyDescent="0.3">
      <c r="A125" s="106"/>
      <c r="B125" s="112" t="s">
        <v>475</v>
      </c>
      <c r="C125" s="115" t="s">
        <v>91</v>
      </c>
      <c r="D125" s="48" t="s">
        <v>474</v>
      </c>
      <c r="E125" s="32"/>
      <c r="F125" s="32"/>
      <c r="G125" s="32">
        <v>10.5</v>
      </c>
      <c r="H125" s="32">
        <v>10</v>
      </c>
      <c r="I125" s="32"/>
      <c r="J125" s="32">
        <v>8</v>
      </c>
      <c r="K125" s="32"/>
      <c r="L125" s="32"/>
      <c r="M125" s="32"/>
      <c r="N125" s="45"/>
      <c r="O125" s="45"/>
      <c r="P125" s="32"/>
      <c r="Q125" s="45"/>
    </row>
    <row r="126" spans="1:17" ht="21" customHeight="1" x14ac:dyDescent="0.3">
      <c r="A126" s="95"/>
      <c r="B126" s="95"/>
      <c r="C126" s="96" t="s">
        <v>35</v>
      </c>
      <c r="D126" s="97" t="s">
        <v>381</v>
      </c>
      <c r="E126" s="108">
        <v>5</v>
      </c>
      <c r="F126" s="108"/>
      <c r="G126" s="99"/>
      <c r="H126" s="99"/>
      <c r="I126" s="99"/>
      <c r="J126" s="99"/>
      <c r="K126" s="99"/>
      <c r="L126" s="98"/>
      <c r="M126" s="98"/>
      <c r="N126" s="98"/>
      <c r="O126" s="99"/>
      <c r="P126" s="98"/>
      <c r="Q126" s="99"/>
    </row>
    <row r="127" spans="1:17" ht="21" customHeight="1" x14ac:dyDescent="0.3">
      <c r="A127" s="106"/>
      <c r="B127" s="50" t="s">
        <v>476</v>
      </c>
      <c r="C127" s="50" t="s">
        <v>70</v>
      </c>
      <c r="D127" s="43" t="s">
        <v>477</v>
      </c>
      <c r="E127" s="44">
        <v>2</v>
      </c>
      <c r="F127" s="44">
        <v>1</v>
      </c>
      <c r="G127" s="32"/>
      <c r="H127" s="32"/>
      <c r="I127" s="32"/>
      <c r="J127" s="32"/>
      <c r="K127" s="32"/>
      <c r="L127" s="32"/>
      <c r="M127" s="32"/>
      <c r="N127" s="45"/>
      <c r="O127" s="45"/>
      <c r="P127" s="32"/>
      <c r="Q127" s="45"/>
    </row>
    <row r="128" spans="1:17" ht="21" customHeight="1" x14ac:dyDescent="0.3">
      <c r="A128" s="106"/>
      <c r="B128" s="112" t="s">
        <v>478</v>
      </c>
      <c r="C128" s="115" t="s">
        <v>91</v>
      </c>
      <c r="D128" s="48" t="s">
        <v>477</v>
      </c>
      <c r="E128" s="32"/>
      <c r="F128" s="32"/>
      <c r="G128" s="32"/>
      <c r="H128" s="32">
        <v>12</v>
      </c>
      <c r="I128" s="32"/>
      <c r="J128" s="32"/>
      <c r="K128" s="32"/>
      <c r="L128" s="32"/>
      <c r="M128" s="32"/>
      <c r="N128" s="45"/>
      <c r="O128" s="45"/>
      <c r="P128" s="32"/>
      <c r="Q128" s="32"/>
    </row>
    <row r="129" spans="1:17" ht="21" customHeight="1" x14ac:dyDescent="0.3">
      <c r="A129" s="106"/>
      <c r="B129" s="50" t="s">
        <v>479</v>
      </c>
      <c r="C129" s="50" t="s">
        <v>72</v>
      </c>
      <c r="D129" s="43" t="s">
        <v>157</v>
      </c>
      <c r="E129" s="44">
        <v>3</v>
      </c>
      <c r="F129" s="44">
        <v>1</v>
      </c>
      <c r="G129" s="32"/>
      <c r="H129" s="32"/>
      <c r="I129" s="32"/>
      <c r="J129" s="32"/>
      <c r="K129" s="32"/>
      <c r="L129" s="32"/>
      <c r="M129" s="32"/>
      <c r="N129" s="45"/>
      <c r="O129" s="45"/>
      <c r="P129" s="32"/>
      <c r="Q129" s="45"/>
    </row>
    <row r="130" spans="1:17" ht="21" customHeight="1" x14ac:dyDescent="0.3">
      <c r="A130" s="106"/>
      <c r="B130" s="112" t="s">
        <v>480</v>
      </c>
      <c r="C130" s="115" t="s">
        <v>91</v>
      </c>
      <c r="D130" s="48" t="s">
        <v>157</v>
      </c>
      <c r="E130" s="32"/>
      <c r="F130" s="32"/>
      <c r="G130" s="32"/>
      <c r="H130" s="32">
        <v>22</v>
      </c>
      <c r="I130" s="32"/>
      <c r="J130" s="32"/>
      <c r="K130" s="32"/>
      <c r="L130" s="32"/>
      <c r="M130" s="32"/>
      <c r="N130" s="32"/>
      <c r="O130" s="45"/>
      <c r="P130" s="32"/>
      <c r="Q130" s="32"/>
    </row>
    <row r="131" spans="1:17" ht="21" customHeight="1" x14ac:dyDescent="0.3">
      <c r="C131" s="50" t="s">
        <v>52</v>
      </c>
      <c r="D131" s="50"/>
      <c r="E131" s="44">
        <v>30</v>
      </c>
      <c r="F131" s="110">
        <v>11.5</v>
      </c>
      <c r="G131" s="32">
        <f>SUM(G111:G130)</f>
        <v>136</v>
      </c>
      <c r="H131" s="32">
        <f>SUM(H111:H130)</f>
        <v>130</v>
      </c>
      <c r="I131" s="32">
        <f>SUM(I111:I130)</f>
        <v>0</v>
      </c>
      <c r="J131" s="32">
        <f>SUM(J111:J130)</f>
        <v>64</v>
      </c>
      <c r="K131" s="51"/>
      <c r="L131" s="72"/>
      <c r="M131" s="72"/>
      <c r="N131" s="111"/>
      <c r="O131" s="111"/>
      <c r="P131" s="72"/>
      <c r="Q131" s="111"/>
    </row>
    <row r="132" spans="1:17" x14ac:dyDescent="0.3">
      <c r="C132" s="17"/>
      <c r="D132" s="17"/>
      <c r="E132" s="18"/>
      <c r="F132" s="17"/>
      <c r="G132" s="17"/>
      <c r="H132" s="17"/>
      <c r="I132" s="17"/>
      <c r="J132" s="17"/>
      <c r="K132" s="17"/>
      <c r="L132" s="20"/>
      <c r="M132" s="20"/>
      <c r="N132" s="20"/>
      <c r="O132" s="17"/>
      <c r="Q132" s="21"/>
    </row>
    <row r="133" spans="1:17" x14ac:dyDescent="0.3">
      <c r="C133" s="17"/>
      <c r="D133" s="17"/>
      <c r="E133" s="18"/>
      <c r="F133" s="17"/>
      <c r="G133" s="17"/>
      <c r="H133" s="17"/>
      <c r="I133" s="17"/>
      <c r="J133" s="32">
        <f>SUM(G131:J131)</f>
        <v>330</v>
      </c>
      <c r="K133" s="17"/>
      <c r="L133" s="20"/>
      <c r="M133" s="20"/>
      <c r="N133" s="20"/>
      <c r="O133" s="17"/>
      <c r="Q133" s="21"/>
    </row>
    <row r="134" spans="1:17" x14ac:dyDescent="0.3">
      <c r="C134" s="17"/>
      <c r="D134" s="17"/>
      <c r="E134" s="18"/>
      <c r="F134" s="19"/>
      <c r="G134" s="19"/>
      <c r="H134" s="19"/>
      <c r="I134" s="19"/>
      <c r="J134" s="19"/>
      <c r="K134" s="17"/>
      <c r="L134" s="20"/>
      <c r="M134" s="20"/>
      <c r="N134" s="20"/>
      <c r="O134" s="17"/>
      <c r="Q134" s="21"/>
    </row>
    <row r="135" spans="1:17" ht="30" customHeight="1" x14ac:dyDescent="0.3">
      <c r="C135" s="94" t="s">
        <v>13</v>
      </c>
      <c r="D135" s="73"/>
      <c r="E135" s="73"/>
      <c r="F135" s="73"/>
      <c r="G135" s="73"/>
      <c r="H135" s="73"/>
      <c r="I135" s="73"/>
      <c r="J135" s="73"/>
      <c r="O135" s="73"/>
      <c r="P135" s="73"/>
    </row>
    <row r="137" spans="1:17" ht="13.5" customHeight="1" x14ac:dyDescent="0.3">
      <c r="A137" s="27" t="s">
        <v>14</v>
      </c>
      <c r="B137" s="27" t="s">
        <v>15</v>
      </c>
      <c r="C137" s="24" t="s">
        <v>16</v>
      </c>
      <c r="D137" s="25" t="s">
        <v>17</v>
      </c>
      <c r="E137" s="24" t="s">
        <v>18</v>
      </c>
      <c r="F137" s="24" t="s">
        <v>19</v>
      </c>
      <c r="G137" s="24" t="s">
        <v>20</v>
      </c>
      <c r="H137" s="24"/>
      <c r="I137" s="24"/>
      <c r="J137" s="24"/>
      <c r="K137" s="27" t="s">
        <v>21</v>
      </c>
      <c r="L137" s="27"/>
      <c r="M137" s="27"/>
      <c r="N137" s="27"/>
      <c r="O137" s="27"/>
      <c r="P137" s="27"/>
      <c r="Q137" s="27"/>
    </row>
    <row r="138" spans="1:17" ht="13.5" customHeight="1" x14ac:dyDescent="0.3">
      <c r="A138" s="27"/>
      <c r="B138" s="27"/>
      <c r="C138" s="24"/>
      <c r="D138" s="25"/>
      <c r="E138" s="24"/>
      <c r="F138" s="24"/>
      <c r="G138" s="24"/>
      <c r="H138" s="24"/>
      <c r="I138" s="24"/>
      <c r="J138" s="24"/>
      <c r="K138" s="27" t="s">
        <v>257</v>
      </c>
      <c r="L138" s="27" t="s">
        <v>22</v>
      </c>
      <c r="M138" s="27"/>
      <c r="N138" s="27"/>
      <c r="O138" s="27"/>
      <c r="P138" s="27"/>
      <c r="Q138" s="27" t="s">
        <v>23</v>
      </c>
    </row>
    <row r="139" spans="1:17" x14ac:dyDescent="0.3">
      <c r="A139" s="27"/>
      <c r="B139" s="27"/>
      <c r="C139" s="24"/>
      <c r="D139" s="25"/>
      <c r="E139" s="24"/>
      <c r="F139" s="24"/>
      <c r="G139" s="24"/>
      <c r="H139" s="24"/>
      <c r="I139" s="24"/>
      <c r="J139" s="24"/>
      <c r="K139" s="27"/>
      <c r="L139" s="27"/>
      <c r="M139" s="27"/>
      <c r="N139" s="27"/>
      <c r="O139" s="27"/>
      <c r="P139" s="27"/>
      <c r="Q139" s="27"/>
    </row>
    <row r="140" spans="1:17" ht="13.5" customHeight="1" x14ac:dyDescent="0.3">
      <c r="A140" s="27"/>
      <c r="B140" s="27"/>
      <c r="C140" s="24"/>
      <c r="D140" s="25"/>
      <c r="E140" s="24"/>
      <c r="F140" s="24"/>
      <c r="G140" s="28" t="s">
        <v>24</v>
      </c>
      <c r="H140" s="28" t="s">
        <v>25</v>
      </c>
      <c r="I140" s="28" t="s">
        <v>26</v>
      </c>
      <c r="J140" s="28" t="s">
        <v>27</v>
      </c>
      <c r="K140" s="27"/>
      <c r="L140" s="28" t="s">
        <v>28</v>
      </c>
      <c r="M140" s="28"/>
      <c r="N140" s="28"/>
      <c r="O140" s="28" t="s">
        <v>29</v>
      </c>
      <c r="P140" s="30" t="s">
        <v>30</v>
      </c>
      <c r="Q140" s="31" t="s">
        <v>31</v>
      </c>
    </row>
    <row r="141" spans="1:17" x14ac:dyDescent="0.3">
      <c r="A141" s="27"/>
      <c r="B141" s="27"/>
      <c r="C141" s="24"/>
      <c r="D141" s="25"/>
      <c r="E141" s="24"/>
      <c r="F141" s="24"/>
      <c r="G141" s="28"/>
      <c r="H141" s="28"/>
      <c r="I141" s="28"/>
      <c r="J141" s="28"/>
      <c r="K141" s="27"/>
      <c r="L141" s="32" t="s">
        <v>32</v>
      </c>
      <c r="M141" s="32" t="s">
        <v>33</v>
      </c>
      <c r="N141" s="32" t="s">
        <v>34</v>
      </c>
      <c r="O141" s="28"/>
      <c r="P141" s="30"/>
      <c r="Q141" s="31"/>
    </row>
    <row r="142" spans="1:17" ht="21" customHeight="1" x14ac:dyDescent="0.3">
      <c r="A142" s="95"/>
      <c r="B142" s="95"/>
      <c r="C142" s="96" t="s">
        <v>35</v>
      </c>
      <c r="D142" s="97" t="s">
        <v>84</v>
      </c>
      <c r="E142" s="95">
        <v>18</v>
      </c>
      <c r="F142" s="95"/>
      <c r="G142" s="95"/>
      <c r="H142" s="95"/>
      <c r="I142" s="95"/>
      <c r="J142" s="95"/>
      <c r="K142" s="95">
        <v>10</v>
      </c>
      <c r="L142" s="133"/>
      <c r="M142" s="133"/>
      <c r="N142" s="133"/>
      <c r="O142" s="134"/>
      <c r="P142" s="133"/>
      <c r="Q142" s="99"/>
    </row>
    <row r="143" spans="1:17" ht="21" customHeight="1" x14ac:dyDescent="0.3">
      <c r="A143" s="100"/>
      <c r="B143" s="50" t="s">
        <v>481</v>
      </c>
      <c r="C143" s="50" t="s">
        <v>37</v>
      </c>
      <c r="D143" s="43" t="s">
        <v>177</v>
      </c>
      <c r="E143" s="44">
        <v>6</v>
      </c>
      <c r="F143" s="44">
        <v>6</v>
      </c>
      <c r="G143" s="32"/>
      <c r="H143" s="32"/>
      <c r="I143" s="32"/>
      <c r="J143" s="32"/>
      <c r="K143" s="32"/>
      <c r="L143" s="32"/>
      <c r="M143" s="32"/>
      <c r="N143" s="45"/>
      <c r="O143" s="45"/>
      <c r="P143" s="32"/>
      <c r="Q143" s="45"/>
    </row>
    <row r="144" spans="1:17" ht="21" customHeight="1" x14ac:dyDescent="0.3">
      <c r="A144" s="102"/>
      <c r="B144" s="112" t="s">
        <v>178</v>
      </c>
      <c r="C144" s="115" t="s">
        <v>91</v>
      </c>
      <c r="D144" s="48" t="s">
        <v>177</v>
      </c>
      <c r="E144" s="32"/>
      <c r="F144" s="32"/>
      <c r="G144" s="32">
        <v>24</v>
      </c>
      <c r="H144" s="32">
        <v>24</v>
      </c>
      <c r="I144" s="32"/>
      <c r="J144" s="32"/>
      <c r="K144" s="32"/>
      <c r="L144" s="32" t="s">
        <v>56</v>
      </c>
      <c r="M144" s="32"/>
      <c r="N144" s="45"/>
      <c r="O144" s="45"/>
      <c r="P144" s="32" t="s">
        <v>41</v>
      </c>
      <c r="Q144" s="45" t="s">
        <v>40</v>
      </c>
    </row>
    <row r="145" spans="1:17" ht="21" customHeight="1" x14ac:dyDescent="0.3">
      <c r="A145" s="102"/>
      <c r="B145" s="50" t="s">
        <v>482</v>
      </c>
      <c r="C145" s="50" t="s">
        <v>43</v>
      </c>
      <c r="D145" s="43" t="s">
        <v>59</v>
      </c>
      <c r="E145" s="44">
        <v>6</v>
      </c>
      <c r="F145" s="44">
        <v>6</v>
      </c>
      <c r="G145" s="32"/>
      <c r="H145" s="32"/>
      <c r="I145" s="32"/>
      <c r="J145" s="32"/>
      <c r="K145" s="32"/>
      <c r="L145" s="32"/>
      <c r="M145" s="32"/>
      <c r="N145" s="45"/>
      <c r="O145" s="45"/>
      <c r="P145" s="32"/>
      <c r="Q145" s="45"/>
    </row>
    <row r="146" spans="1:17" ht="21" customHeight="1" x14ac:dyDescent="0.3">
      <c r="A146" s="106"/>
      <c r="B146" s="112" t="s">
        <v>183</v>
      </c>
      <c r="C146" s="115" t="s">
        <v>91</v>
      </c>
      <c r="D146" s="48" t="s">
        <v>59</v>
      </c>
      <c r="E146" s="32"/>
      <c r="F146" s="32"/>
      <c r="G146" s="32">
        <v>24</v>
      </c>
      <c r="H146" s="32"/>
      <c r="I146" s="32"/>
      <c r="J146" s="32">
        <v>24</v>
      </c>
      <c r="K146" s="32"/>
      <c r="L146" s="32" t="s">
        <v>56</v>
      </c>
      <c r="M146" s="32"/>
      <c r="N146" s="45"/>
      <c r="O146" s="45"/>
      <c r="P146" s="32" t="s">
        <v>41</v>
      </c>
      <c r="Q146" s="45" t="s">
        <v>45</v>
      </c>
    </row>
    <row r="147" spans="1:17" ht="21" customHeight="1" x14ac:dyDescent="0.3">
      <c r="A147" s="106"/>
      <c r="B147" s="138" t="s">
        <v>483</v>
      </c>
      <c r="C147" s="138" t="s">
        <v>185</v>
      </c>
      <c r="D147" s="296" t="s">
        <v>186</v>
      </c>
      <c r="E147" s="140">
        <v>6</v>
      </c>
      <c r="F147" s="140">
        <v>6</v>
      </c>
      <c r="G147" s="141"/>
      <c r="H147" s="141"/>
      <c r="I147" s="141"/>
      <c r="J147" s="141"/>
      <c r="K147" s="141"/>
      <c r="L147" s="141"/>
      <c r="M147" s="141"/>
      <c r="N147" s="142"/>
      <c r="O147" s="142"/>
      <c r="P147" s="141"/>
      <c r="Q147" s="142"/>
    </row>
    <row r="148" spans="1:17" ht="21" customHeight="1" x14ac:dyDescent="0.3">
      <c r="A148" s="106"/>
      <c r="B148" s="145" t="s">
        <v>187</v>
      </c>
      <c r="C148" s="297" t="s">
        <v>91</v>
      </c>
      <c r="D148" s="298" t="s">
        <v>186</v>
      </c>
      <c r="E148" s="141"/>
      <c r="F148" s="141"/>
      <c r="G148" s="141">
        <v>24</v>
      </c>
      <c r="H148" s="141"/>
      <c r="I148" s="141"/>
      <c r="J148" s="141">
        <v>24</v>
      </c>
      <c r="K148" s="141"/>
      <c r="L148" s="141"/>
      <c r="M148" s="141" t="s">
        <v>56</v>
      </c>
      <c r="N148" s="142"/>
      <c r="O148" s="142" t="s">
        <v>61</v>
      </c>
      <c r="P148" s="141" t="s">
        <v>41</v>
      </c>
      <c r="Q148" s="142" t="s">
        <v>40</v>
      </c>
    </row>
    <row r="149" spans="1:17" ht="21" customHeight="1" x14ac:dyDescent="0.3">
      <c r="A149" s="106"/>
      <c r="B149" s="145" t="s">
        <v>361</v>
      </c>
      <c r="C149" s="297" t="s">
        <v>91</v>
      </c>
      <c r="D149" s="298" t="s">
        <v>189</v>
      </c>
      <c r="E149" s="141"/>
      <c r="F149" s="141"/>
      <c r="G149" s="141">
        <v>8</v>
      </c>
      <c r="H149" s="141"/>
      <c r="I149" s="141"/>
      <c r="J149" s="141">
        <v>16</v>
      </c>
      <c r="K149" s="141"/>
      <c r="L149" s="141" t="s">
        <v>39</v>
      </c>
      <c r="M149" s="141"/>
      <c r="N149" s="142"/>
      <c r="O149" s="142"/>
      <c r="P149" s="141" t="s">
        <v>62</v>
      </c>
      <c r="Q149" s="142" t="s">
        <v>190</v>
      </c>
    </row>
    <row r="150" spans="1:17" ht="21" customHeight="1" x14ac:dyDescent="0.3">
      <c r="A150" s="95"/>
      <c r="B150" s="95"/>
      <c r="C150" s="96" t="s">
        <v>35</v>
      </c>
      <c r="D150" s="97" t="s">
        <v>415</v>
      </c>
      <c r="E150" s="108">
        <v>9</v>
      </c>
      <c r="F150" s="108"/>
      <c r="G150" s="99"/>
      <c r="H150" s="99"/>
      <c r="I150" s="99"/>
      <c r="J150" s="99"/>
      <c r="K150" s="99"/>
      <c r="L150" s="98"/>
      <c r="M150" s="98"/>
      <c r="N150" s="98"/>
      <c r="O150" s="99"/>
      <c r="P150" s="98"/>
      <c r="Q150" s="99"/>
    </row>
    <row r="151" spans="1:17" ht="21" customHeight="1" x14ac:dyDescent="0.3">
      <c r="A151" s="106"/>
      <c r="B151" s="50" t="s">
        <v>484</v>
      </c>
      <c r="C151" s="50" t="s">
        <v>48</v>
      </c>
      <c r="D151" s="43" t="s">
        <v>485</v>
      </c>
      <c r="E151" s="44">
        <v>3</v>
      </c>
      <c r="F151" s="44">
        <v>1</v>
      </c>
      <c r="G151" s="32"/>
      <c r="H151" s="32"/>
      <c r="I151" s="32"/>
      <c r="J151" s="32"/>
      <c r="K151" s="32"/>
      <c r="L151" s="32"/>
      <c r="M151" s="32"/>
      <c r="N151" s="45"/>
      <c r="O151" s="45"/>
      <c r="P151" s="32"/>
      <c r="Q151" s="32"/>
    </row>
    <row r="152" spans="1:17" ht="21" customHeight="1" x14ac:dyDescent="0.3">
      <c r="A152" s="106"/>
      <c r="B152" s="112" t="s">
        <v>486</v>
      </c>
      <c r="C152" s="115" t="s">
        <v>91</v>
      </c>
      <c r="D152" s="48" t="s">
        <v>485</v>
      </c>
      <c r="E152" s="32"/>
      <c r="F152" s="32"/>
      <c r="G152" s="32">
        <v>26</v>
      </c>
      <c r="H152" s="32">
        <v>24</v>
      </c>
      <c r="I152" s="32"/>
      <c r="J152" s="32"/>
      <c r="K152" s="32"/>
      <c r="L152" s="32"/>
      <c r="M152" s="32"/>
      <c r="N152" s="45"/>
      <c r="O152" s="45"/>
      <c r="P152" s="32"/>
      <c r="Q152" s="45"/>
    </row>
    <row r="153" spans="1:17" ht="21" customHeight="1" x14ac:dyDescent="0.3">
      <c r="A153" s="106"/>
      <c r="B153" s="50" t="s">
        <v>487</v>
      </c>
      <c r="C153" s="50" t="s">
        <v>50</v>
      </c>
      <c r="D153" s="43" t="s">
        <v>488</v>
      </c>
      <c r="E153" s="44">
        <v>2</v>
      </c>
      <c r="F153" s="44">
        <v>1</v>
      </c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</row>
    <row r="154" spans="1:17" ht="21" customHeight="1" x14ac:dyDescent="0.3">
      <c r="A154" s="106"/>
      <c r="B154" s="112" t="s">
        <v>489</v>
      </c>
      <c r="C154" s="115" t="s">
        <v>91</v>
      </c>
      <c r="D154" s="48" t="s">
        <v>488</v>
      </c>
      <c r="E154" s="32"/>
      <c r="F154" s="32"/>
      <c r="G154" s="32">
        <v>16</v>
      </c>
      <c r="H154" s="32">
        <v>22</v>
      </c>
      <c r="I154" s="32"/>
      <c r="J154" s="32"/>
      <c r="K154" s="32"/>
      <c r="L154" s="32"/>
      <c r="M154" s="32"/>
      <c r="N154" s="45"/>
      <c r="O154" s="45"/>
      <c r="P154" s="32"/>
      <c r="Q154" s="45"/>
    </row>
    <row r="155" spans="1:17" ht="21" customHeight="1" x14ac:dyDescent="0.3">
      <c r="A155" s="106"/>
      <c r="B155" s="50" t="s">
        <v>490</v>
      </c>
      <c r="C155" s="50" t="s">
        <v>66</v>
      </c>
      <c r="D155" s="43" t="s">
        <v>491</v>
      </c>
      <c r="E155" s="44">
        <v>2</v>
      </c>
      <c r="F155" s="44">
        <v>0.5</v>
      </c>
      <c r="G155" s="32"/>
      <c r="H155" s="32"/>
      <c r="I155" s="32"/>
      <c r="J155" s="32"/>
      <c r="K155" s="32"/>
      <c r="L155" s="32"/>
      <c r="M155" s="32"/>
      <c r="N155" s="45"/>
      <c r="O155" s="45"/>
      <c r="P155" s="32"/>
      <c r="Q155" s="32"/>
    </row>
    <row r="156" spans="1:17" ht="21" customHeight="1" x14ac:dyDescent="0.3">
      <c r="A156" s="106"/>
      <c r="B156" s="112" t="s">
        <v>492</v>
      </c>
      <c r="C156" s="115" t="s">
        <v>91</v>
      </c>
      <c r="D156" s="48" t="s">
        <v>491</v>
      </c>
      <c r="E156" s="32"/>
      <c r="F156" s="32"/>
      <c r="G156" s="32">
        <v>16</v>
      </c>
      <c r="H156" s="32">
        <v>10</v>
      </c>
      <c r="I156" s="32"/>
      <c r="J156" s="32"/>
      <c r="K156" s="32"/>
      <c r="L156" s="32"/>
      <c r="M156" s="32"/>
      <c r="N156" s="45"/>
      <c r="O156" s="45"/>
      <c r="P156" s="32"/>
      <c r="Q156" s="45"/>
    </row>
    <row r="157" spans="1:17" ht="21" customHeight="1" x14ac:dyDescent="0.3">
      <c r="A157" s="106"/>
      <c r="B157" s="50" t="s">
        <v>493</v>
      </c>
      <c r="C157" s="50" t="s">
        <v>68</v>
      </c>
      <c r="D157" s="43" t="s">
        <v>494</v>
      </c>
      <c r="E157" s="44">
        <v>2</v>
      </c>
      <c r="F157" s="44">
        <v>0.5</v>
      </c>
      <c r="G157" s="32"/>
      <c r="H157" s="32"/>
      <c r="I157" s="32"/>
      <c r="J157" s="32"/>
      <c r="K157" s="32"/>
      <c r="L157" s="32"/>
      <c r="M157" s="32"/>
      <c r="N157" s="45"/>
      <c r="O157" s="45"/>
      <c r="P157" s="32"/>
      <c r="Q157" s="32"/>
    </row>
    <row r="158" spans="1:17" ht="21" customHeight="1" x14ac:dyDescent="0.3">
      <c r="A158" s="106"/>
      <c r="B158" s="112" t="s">
        <v>495</v>
      </c>
      <c r="C158" s="115" t="s">
        <v>91</v>
      </c>
      <c r="D158" s="48" t="s">
        <v>494</v>
      </c>
      <c r="E158" s="32"/>
      <c r="F158" s="32"/>
      <c r="G158" s="32">
        <v>14</v>
      </c>
      <c r="H158" s="32">
        <v>16</v>
      </c>
      <c r="I158" s="32"/>
      <c r="J158" s="32"/>
      <c r="K158" s="32"/>
      <c r="L158" s="32"/>
      <c r="M158" s="32"/>
      <c r="N158" s="45"/>
      <c r="O158" s="45"/>
      <c r="P158" s="32"/>
      <c r="Q158" s="45"/>
    </row>
    <row r="159" spans="1:17" ht="21" customHeight="1" x14ac:dyDescent="0.3">
      <c r="A159" s="95"/>
      <c r="B159" s="95"/>
      <c r="C159" s="96" t="s">
        <v>35</v>
      </c>
      <c r="D159" s="97" t="s">
        <v>381</v>
      </c>
      <c r="E159" s="108">
        <v>3</v>
      </c>
      <c r="F159" s="108"/>
      <c r="G159" s="99"/>
      <c r="H159" s="99"/>
      <c r="I159" s="99"/>
      <c r="J159" s="99"/>
      <c r="K159" s="99"/>
      <c r="L159" s="98"/>
      <c r="M159" s="98"/>
      <c r="N159" s="98"/>
      <c r="O159" s="99"/>
      <c r="P159" s="98"/>
      <c r="Q159" s="99"/>
    </row>
    <row r="160" spans="1:17" ht="21" customHeight="1" x14ac:dyDescent="0.3">
      <c r="A160" s="106"/>
      <c r="B160" s="50" t="s">
        <v>496</v>
      </c>
      <c r="C160" s="50" t="s">
        <v>70</v>
      </c>
      <c r="D160" s="43" t="s">
        <v>497</v>
      </c>
      <c r="E160" s="44">
        <v>3</v>
      </c>
      <c r="F160" s="44">
        <v>1</v>
      </c>
      <c r="G160" s="32"/>
      <c r="H160" s="32"/>
      <c r="I160" s="32"/>
      <c r="J160" s="32"/>
      <c r="K160" s="32"/>
      <c r="L160" s="32"/>
      <c r="M160" s="32"/>
      <c r="N160" s="45"/>
      <c r="O160" s="45"/>
      <c r="P160" s="32"/>
      <c r="Q160" s="45"/>
    </row>
    <row r="161" spans="1:17" ht="21" customHeight="1" x14ac:dyDescent="0.3">
      <c r="A161" s="106"/>
      <c r="B161" s="112" t="s">
        <v>498</v>
      </c>
      <c r="C161" s="115" t="s">
        <v>91</v>
      </c>
      <c r="D161" s="48" t="s">
        <v>497</v>
      </c>
      <c r="E161" s="32"/>
      <c r="F161" s="32"/>
      <c r="G161" s="32">
        <v>13</v>
      </c>
      <c r="H161" s="32">
        <v>8</v>
      </c>
      <c r="I161" s="32"/>
      <c r="J161" s="32">
        <v>13</v>
      </c>
      <c r="K161" s="32"/>
      <c r="L161" s="32"/>
      <c r="M161" s="32"/>
      <c r="N161" s="45"/>
      <c r="O161" s="45"/>
      <c r="P161" s="32"/>
      <c r="Q161" s="32"/>
    </row>
    <row r="162" spans="1:17" ht="21" customHeight="1" x14ac:dyDescent="0.3">
      <c r="C162" s="50" t="s">
        <v>52</v>
      </c>
      <c r="D162" s="50"/>
      <c r="E162" s="44">
        <v>30</v>
      </c>
      <c r="F162" s="110">
        <v>8</v>
      </c>
      <c r="G162" s="32">
        <f>SUM(G143:G161)</f>
        <v>165</v>
      </c>
      <c r="H162" s="32">
        <f>SUM(H143:H161)</f>
        <v>104</v>
      </c>
      <c r="I162" s="32">
        <f>SUM(I143:I161)</f>
        <v>0</v>
      </c>
      <c r="J162" s="32">
        <f>SUM(J143:J161)</f>
        <v>77</v>
      </c>
      <c r="K162" s="51"/>
      <c r="L162" s="72"/>
      <c r="M162" s="72"/>
      <c r="N162" s="111"/>
      <c r="O162" s="111"/>
      <c r="P162" s="72"/>
      <c r="Q162" s="111"/>
    </row>
    <row r="163" spans="1:17" x14ac:dyDescent="0.3">
      <c r="C163" s="290"/>
      <c r="D163" s="290"/>
      <c r="E163" s="291"/>
      <c r="F163" s="292"/>
      <c r="G163" s="292"/>
      <c r="H163" s="292"/>
      <c r="I163" s="292"/>
      <c r="J163" s="292"/>
      <c r="K163" s="290"/>
      <c r="L163" s="293"/>
      <c r="M163" s="293"/>
      <c r="N163" s="293"/>
      <c r="O163" s="290"/>
      <c r="P163" s="294"/>
      <c r="Q163" s="295"/>
    </row>
    <row r="164" spans="1:17" x14ac:dyDescent="0.3">
      <c r="C164" s="17"/>
      <c r="D164" s="17"/>
      <c r="E164" s="18"/>
      <c r="F164" s="19"/>
      <c r="G164" s="19"/>
      <c r="H164" s="19"/>
      <c r="I164" s="19"/>
      <c r="J164" s="32">
        <f>SUM(G162:J162)</f>
        <v>346</v>
      </c>
      <c r="K164" s="17"/>
      <c r="L164" s="20"/>
      <c r="M164" s="20"/>
      <c r="N164" s="20"/>
      <c r="O164" s="17"/>
      <c r="Q164" s="21"/>
    </row>
    <row r="165" spans="1:17" x14ac:dyDescent="0.3">
      <c r="C165" s="17"/>
      <c r="D165" s="17"/>
      <c r="E165" s="18"/>
      <c r="F165" s="19"/>
      <c r="G165" s="19"/>
      <c r="H165" s="19"/>
      <c r="I165" s="19"/>
      <c r="J165" s="19"/>
      <c r="K165" s="17"/>
      <c r="L165" s="20"/>
      <c r="M165" s="20"/>
      <c r="N165" s="20"/>
      <c r="O165" s="17"/>
      <c r="Q165" s="21"/>
    </row>
    <row r="166" spans="1:17" ht="30" customHeight="1" x14ac:dyDescent="0.3">
      <c r="C166" s="94" t="s">
        <v>53</v>
      </c>
      <c r="D166" s="73"/>
      <c r="E166" s="73"/>
      <c r="F166" s="73"/>
      <c r="G166" s="73"/>
      <c r="H166" s="73"/>
      <c r="I166" s="73"/>
      <c r="J166" s="73"/>
      <c r="O166" s="73"/>
      <c r="P166" s="73"/>
    </row>
    <row r="168" spans="1:17" ht="13.5" customHeight="1" x14ac:dyDescent="0.3">
      <c r="A168" s="27" t="s">
        <v>14</v>
      </c>
      <c r="B168" s="299"/>
      <c r="C168" s="288" t="s">
        <v>16</v>
      </c>
      <c r="D168" s="289" t="s">
        <v>17</v>
      </c>
      <c r="E168" s="288" t="s">
        <v>18</v>
      </c>
      <c r="F168" s="288" t="s">
        <v>19</v>
      </c>
      <c r="G168" s="24" t="s">
        <v>20</v>
      </c>
      <c r="H168" s="24"/>
      <c r="I168" s="24"/>
      <c r="J168" s="24"/>
      <c r="K168" s="27" t="s">
        <v>21</v>
      </c>
      <c r="L168" s="27"/>
      <c r="M168" s="27"/>
      <c r="N168" s="27"/>
      <c r="O168" s="27"/>
      <c r="P168" s="27"/>
      <c r="Q168" s="27"/>
    </row>
    <row r="169" spans="1:17" ht="13.5" customHeight="1" x14ac:dyDescent="0.3">
      <c r="A169" s="27"/>
      <c r="B169" s="299"/>
      <c r="C169" s="288"/>
      <c r="D169" s="289"/>
      <c r="E169" s="288"/>
      <c r="F169" s="288"/>
      <c r="G169" s="24"/>
      <c r="H169" s="24"/>
      <c r="I169" s="24"/>
      <c r="J169" s="24"/>
      <c r="K169" s="27" t="s">
        <v>257</v>
      </c>
      <c r="L169" s="27" t="s">
        <v>22</v>
      </c>
      <c r="M169" s="27"/>
      <c r="N169" s="27"/>
      <c r="O169" s="27"/>
      <c r="P169" s="27"/>
      <c r="Q169" s="27" t="s">
        <v>23</v>
      </c>
    </row>
    <row r="170" spans="1:17" x14ac:dyDescent="0.3">
      <c r="A170" s="27"/>
      <c r="B170" s="299"/>
      <c r="C170" s="288"/>
      <c r="D170" s="289"/>
      <c r="E170" s="288"/>
      <c r="F170" s="288"/>
      <c r="G170" s="24"/>
      <c r="H170" s="24"/>
      <c r="I170" s="24"/>
      <c r="J170" s="24"/>
      <c r="K170" s="27"/>
      <c r="L170" s="27"/>
      <c r="M170" s="27"/>
      <c r="N170" s="27"/>
      <c r="O170" s="27"/>
      <c r="P170" s="27"/>
      <c r="Q170" s="27"/>
    </row>
    <row r="171" spans="1:17" ht="28.5" customHeight="1" x14ac:dyDescent="0.3">
      <c r="A171" s="27"/>
      <c r="B171" s="299"/>
      <c r="C171" s="288"/>
      <c r="D171" s="289"/>
      <c r="E171" s="288"/>
      <c r="F171" s="288"/>
      <c r="G171" s="29" t="s">
        <v>24</v>
      </c>
      <c r="H171" s="29" t="s">
        <v>25</v>
      </c>
      <c r="I171" s="29" t="s">
        <v>26</v>
      </c>
      <c r="J171" s="29" t="s">
        <v>27</v>
      </c>
      <c r="K171" s="27"/>
      <c r="L171" s="28" t="s">
        <v>28</v>
      </c>
      <c r="M171" s="28"/>
      <c r="N171" s="28"/>
      <c r="O171" s="28" t="s">
        <v>29</v>
      </c>
      <c r="P171" s="30" t="s">
        <v>30</v>
      </c>
      <c r="Q171" s="31" t="s">
        <v>31</v>
      </c>
    </row>
    <row r="172" spans="1:17" x14ac:dyDescent="0.3">
      <c r="A172" s="27"/>
      <c r="B172" s="299"/>
      <c r="C172" s="288"/>
      <c r="D172" s="289"/>
      <c r="E172" s="288"/>
      <c r="F172" s="288"/>
      <c r="G172" s="29"/>
      <c r="H172" s="29"/>
      <c r="I172" s="29"/>
      <c r="J172" s="29"/>
      <c r="K172" s="27"/>
      <c r="L172" s="32" t="s">
        <v>32</v>
      </c>
      <c r="M172" s="32" t="s">
        <v>33</v>
      </c>
      <c r="N172" s="32" t="s">
        <v>34</v>
      </c>
      <c r="O172" s="28"/>
      <c r="P172" s="30"/>
      <c r="Q172" s="31"/>
    </row>
    <row r="173" spans="1:17" ht="21" customHeight="1" x14ac:dyDescent="0.3">
      <c r="A173" s="95"/>
      <c r="B173" s="95"/>
      <c r="C173" s="96" t="s">
        <v>35</v>
      </c>
      <c r="D173" s="97" t="s">
        <v>84</v>
      </c>
      <c r="E173" s="95">
        <v>15</v>
      </c>
      <c r="F173" s="95"/>
      <c r="G173" s="122"/>
      <c r="H173" s="122"/>
      <c r="I173" s="122"/>
      <c r="J173" s="122"/>
      <c r="K173" s="95">
        <v>10</v>
      </c>
      <c r="L173" s="123"/>
      <c r="M173" s="123"/>
      <c r="N173" s="123"/>
      <c r="O173" s="124"/>
      <c r="P173" s="123"/>
      <c r="Q173" s="99"/>
    </row>
    <row r="174" spans="1:17" ht="21" customHeight="1" x14ac:dyDescent="0.3">
      <c r="A174" s="100"/>
      <c r="B174" s="50" t="s">
        <v>499</v>
      </c>
      <c r="C174" s="50" t="s">
        <v>37</v>
      </c>
      <c r="D174" s="43" t="s">
        <v>209</v>
      </c>
      <c r="E174" s="44">
        <v>6</v>
      </c>
      <c r="F174" s="44">
        <v>2</v>
      </c>
      <c r="G174" s="32"/>
      <c r="H174" s="32"/>
      <c r="I174" s="32"/>
      <c r="J174" s="32"/>
      <c r="K174" s="32"/>
      <c r="L174" s="32"/>
      <c r="M174" s="32"/>
      <c r="N174" s="45"/>
      <c r="O174" s="45"/>
      <c r="P174" s="32"/>
      <c r="Q174" s="45"/>
    </row>
    <row r="175" spans="1:17" ht="21" customHeight="1" x14ac:dyDescent="0.3">
      <c r="A175" s="102"/>
      <c r="B175" s="112" t="s">
        <v>210</v>
      </c>
      <c r="C175" s="115"/>
      <c r="D175" s="48" t="s">
        <v>209</v>
      </c>
      <c r="E175" s="32"/>
      <c r="F175" s="32"/>
      <c r="G175" s="32">
        <v>24</v>
      </c>
      <c r="H175" s="32"/>
      <c r="I175" s="32"/>
      <c r="J175" s="32">
        <v>24</v>
      </c>
      <c r="K175" s="32"/>
      <c r="L175" s="32" t="s">
        <v>56</v>
      </c>
      <c r="M175" s="32"/>
      <c r="N175" s="45"/>
      <c r="O175" s="45"/>
      <c r="P175" s="32" t="s">
        <v>41</v>
      </c>
      <c r="Q175" s="45" t="s">
        <v>45</v>
      </c>
    </row>
    <row r="176" spans="1:17" ht="21" customHeight="1" x14ac:dyDescent="0.3">
      <c r="A176" s="102"/>
      <c r="B176" s="50" t="s">
        <v>500</v>
      </c>
      <c r="C176" s="50" t="s">
        <v>43</v>
      </c>
      <c r="D176" s="43" t="s">
        <v>60</v>
      </c>
      <c r="E176" s="44">
        <v>6</v>
      </c>
      <c r="F176" s="44">
        <v>2</v>
      </c>
      <c r="G176" s="32"/>
      <c r="H176" s="32"/>
      <c r="I176" s="32"/>
      <c r="J176" s="32"/>
      <c r="K176" s="32"/>
      <c r="L176" s="32"/>
      <c r="M176" s="32"/>
      <c r="N176" s="45"/>
      <c r="O176" s="45"/>
      <c r="P176" s="32"/>
      <c r="Q176" s="45"/>
    </row>
    <row r="177" spans="1:17" ht="21" customHeight="1" x14ac:dyDescent="0.3">
      <c r="A177" s="106"/>
      <c r="B177" s="112" t="s">
        <v>212</v>
      </c>
      <c r="C177" s="115"/>
      <c r="D177" s="48" t="s">
        <v>60</v>
      </c>
      <c r="E177" s="32"/>
      <c r="F177" s="32"/>
      <c r="G177" s="32">
        <v>24</v>
      </c>
      <c r="H177" s="32"/>
      <c r="I177" s="32"/>
      <c r="J177" s="32">
        <v>24</v>
      </c>
      <c r="K177" s="32"/>
      <c r="L177" s="32" t="s">
        <v>56</v>
      </c>
      <c r="M177" s="32"/>
      <c r="N177" s="45"/>
      <c r="O177" s="45"/>
      <c r="P177" s="32" t="s">
        <v>41</v>
      </c>
      <c r="Q177" s="45" t="s">
        <v>40</v>
      </c>
    </row>
    <row r="178" spans="1:17" ht="21" customHeight="1" x14ac:dyDescent="0.3">
      <c r="A178" s="106"/>
      <c r="B178" s="50" t="s">
        <v>501</v>
      </c>
      <c r="C178" s="50" t="s">
        <v>46</v>
      </c>
      <c r="D178" s="43" t="s">
        <v>230</v>
      </c>
      <c r="E178" s="44">
        <v>3</v>
      </c>
      <c r="F178" s="44">
        <v>1</v>
      </c>
      <c r="G178" s="32"/>
      <c r="H178" s="32"/>
      <c r="I178" s="32"/>
      <c r="J178" s="32"/>
      <c r="K178" s="32"/>
      <c r="L178" s="32"/>
      <c r="M178" s="32"/>
      <c r="N178" s="45"/>
      <c r="O178" s="45"/>
      <c r="P178" s="32"/>
      <c r="Q178" s="45"/>
    </row>
    <row r="179" spans="1:17" ht="21" customHeight="1" x14ac:dyDescent="0.3">
      <c r="A179" s="106"/>
      <c r="B179" s="112" t="s">
        <v>229</v>
      </c>
      <c r="C179" s="115"/>
      <c r="D179" s="48" t="s">
        <v>230</v>
      </c>
      <c r="E179" s="32"/>
      <c r="F179" s="32"/>
      <c r="G179" s="32"/>
      <c r="H179" s="32"/>
      <c r="I179" s="32">
        <v>24</v>
      </c>
      <c r="J179" s="32"/>
      <c r="K179" s="32"/>
      <c r="L179" s="32"/>
      <c r="M179" s="32"/>
      <c r="N179" s="45" t="s">
        <v>56</v>
      </c>
      <c r="O179" s="45" t="s">
        <v>61</v>
      </c>
      <c r="P179" s="32" t="s">
        <v>41</v>
      </c>
      <c r="Q179" s="45"/>
    </row>
    <row r="180" spans="1:17" ht="21" customHeight="1" x14ac:dyDescent="0.3">
      <c r="A180" s="95"/>
      <c r="B180" s="95"/>
      <c r="C180" s="96" t="s">
        <v>35</v>
      </c>
      <c r="D180" s="97" t="s">
        <v>415</v>
      </c>
      <c r="E180" s="108">
        <v>9</v>
      </c>
      <c r="F180" s="108"/>
      <c r="G180" s="99"/>
      <c r="H180" s="99"/>
      <c r="I180" s="99"/>
      <c r="J180" s="99"/>
      <c r="K180" s="99"/>
      <c r="L180" s="98"/>
      <c r="M180" s="98"/>
      <c r="N180" s="98"/>
      <c r="O180" s="99"/>
      <c r="P180" s="98"/>
      <c r="Q180" s="99"/>
    </row>
    <row r="181" spans="1:17" ht="21" customHeight="1" x14ac:dyDescent="0.3">
      <c r="A181" s="106"/>
      <c r="B181" s="50" t="s">
        <v>502</v>
      </c>
      <c r="C181" s="50" t="s">
        <v>48</v>
      </c>
      <c r="D181" s="43" t="s">
        <v>503</v>
      </c>
      <c r="E181" s="44">
        <v>2</v>
      </c>
      <c r="F181" s="44">
        <v>1</v>
      </c>
      <c r="G181" s="32"/>
      <c r="H181" s="32"/>
      <c r="I181" s="32"/>
      <c r="J181" s="32"/>
      <c r="K181" s="32"/>
      <c r="L181" s="32"/>
      <c r="M181" s="32"/>
      <c r="N181" s="45"/>
      <c r="O181" s="45"/>
      <c r="P181" s="32"/>
      <c r="Q181" s="32"/>
    </row>
    <row r="182" spans="1:17" ht="21" customHeight="1" x14ac:dyDescent="0.3">
      <c r="A182" s="106"/>
      <c r="B182" s="112" t="s">
        <v>504</v>
      </c>
      <c r="C182" s="115"/>
      <c r="D182" s="48" t="s">
        <v>503</v>
      </c>
      <c r="E182" s="32"/>
      <c r="F182" s="32"/>
      <c r="G182" s="32">
        <v>16</v>
      </c>
      <c r="H182" s="32">
        <v>8</v>
      </c>
      <c r="I182" s="32"/>
      <c r="J182" s="32">
        <v>4</v>
      </c>
      <c r="K182" s="32"/>
      <c r="L182" s="32"/>
      <c r="M182" s="32"/>
      <c r="N182" s="45"/>
      <c r="O182" s="45"/>
      <c r="P182" s="32"/>
      <c r="Q182" s="45"/>
    </row>
    <row r="183" spans="1:17" ht="21" customHeight="1" x14ac:dyDescent="0.3">
      <c r="A183" s="106"/>
      <c r="B183" s="50" t="s">
        <v>505</v>
      </c>
      <c r="C183" s="50" t="s">
        <v>50</v>
      </c>
      <c r="D183" s="43" t="s">
        <v>506</v>
      </c>
      <c r="E183" s="44">
        <v>2</v>
      </c>
      <c r="F183" s="44">
        <v>0.5</v>
      </c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</row>
    <row r="184" spans="1:17" ht="21" customHeight="1" x14ac:dyDescent="0.3">
      <c r="A184" s="106"/>
      <c r="B184" s="112" t="s">
        <v>504</v>
      </c>
      <c r="C184" s="115"/>
      <c r="D184" s="48" t="s">
        <v>506</v>
      </c>
      <c r="E184" s="32"/>
      <c r="F184" s="32"/>
      <c r="G184" s="32">
        <v>16</v>
      </c>
      <c r="H184" s="32">
        <v>8</v>
      </c>
      <c r="I184" s="32"/>
      <c r="J184" s="32">
        <v>4</v>
      </c>
      <c r="K184" s="32"/>
      <c r="L184" s="32"/>
      <c r="M184" s="32"/>
      <c r="N184" s="45"/>
      <c r="O184" s="45"/>
      <c r="P184" s="32"/>
      <c r="Q184" s="45"/>
    </row>
    <row r="185" spans="1:17" ht="21" customHeight="1" x14ac:dyDescent="0.3">
      <c r="A185" s="106"/>
      <c r="B185" s="50" t="s">
        <v>507</v>
      </c>
      <c r="C185" s="50" t="s">
        <v>66</v>
      </c>
      <c r="D185" s="43" t="s">
        <v>508</v>
      </c>
      <c r="E185" s="44">
        <v>1</v>
      </c>
      <c r="F185" s="44">
        <v>0.5</v>
      </c>
      <c r="G185" s="32"/>
      <c r="H185" s="32"/>
      <c r="I185" s="32"/>
      <c r="J185" s="32"/>
      <c r="K185" s="32"/>
      <c r="L185" s="32"/>
      <c r="M185" s="32"/>
      <c r="N185" s="45"/>
      <c r="O185" s="45"/>
      <c r="P185" s="32"/>
      <c r="Q185" s="32"/>
    </row>
    <row r="186" spans="1:17" ht="21" customHeight="1" x14ac:dyDescent="0.3">
      <c r="A186" s="106"/>
      <c r="B186" s="112" t="s">
        <v>509</v>
      </c>
      <c r="C186" s="115"/>
      <c r="D186" s="48" t="s">
        <v>508</v>
      </c>
      <c r="E186" s="32"/>
      <c r="F186" s="32"/>
      <c r="G186" s="32">
        <v>2</v>
      </c>
      <c r="H186" s="32"/>
      <c r="I186" s="32"/>
      <c r="J186" s="32">
        <v>10</v>
      </c>
      <c r="K186" s="32"/>
      <c r="L186" s="32"/>
      <c r="M186" s="32"/>
      <c r="N186" s="45"/>
      <c r="O186" s="45"/>
      <c r="P186" s="32"/>
      <c r="Q186" s="45"/>
    </row>
    <row r="187" spans="1:17" ht="21" customHeight="1" x14ac:dyDescent="0.3">
      <c r="A187" s="106"/>
      <c r="B187" s="50" t="s">
        <v>510</v>
      </c>
      <c r="C187" s="50" t="s">
        <v>68</v>
      </c>
      <c r="D187" s="43" t="s">
        <v>511</v>
      </c>
      <c r="E187" s="44">
        <v>2</v>
      </c>
      <c r="F187" s="44">
        <v>0.5</v>
      </c>
      <c r="G187" s="32"/>
      <c r="H187" s="32"/>
      <c r="I187" s="32"/>
      <c r="J187" s="32"/>
      <c r="K187" s="32"/>
      <c r="L187" s="32"/>
      <c r="M187" s="32"/>
      <c r="N187" s="45"/>
      <c r="O187" s="45"/>
      <c r="P187" s="32"/>
      <c r="Q187" s="32"/>
    </row>
    <row r="188" spans="1:17" ht="21" customHeight="1" x14ac:dyDescent="0.3">
      <c r="A188" s="106"/>
      <c r="B188" s="112" t="s">
        <v>512</v>
      </c>
      <c r="C188" s="115"/>
      <c r="D188" s="48" t="s">
        <v>511</v>
      </c>
      <c r="E188" s="32"/>
      <c r="F188" s="32"/>
      <c r="G188" s="32">
        <v>24</v>
      </c>
      <c r="H188" s="32"/>
      <c r="I188" s="32"/>
      <c r="J188" s="32">
        <v>3</v>
      </c>
      <c r="K188" s="32"/>
      <c r="L188" s="32"/>
      <c r="M188" s="32"/>
      <c r="N188" s="45"/>
      <c r="O188" s="45"/>
      <c r="P188" s="32"/>
      <c r="Q188" s="45"/>
    </row>
    <row r="189" spans="1:17" ht="21" customHeight="1" x14ac:dyDescent="0.3">
      <c r="A189" s="106"/>
      <c r="B189" s="50" t="s">
        <v>513</v>
      </c>
      <c r="C189" s="50" t="s">
        <v>70</v>
      </c>
      <c r="D189" s="43" t="s">
        <v>514</v>
      </c>
      <c r="E189" s="44">
        <v>2</v>
      </c>
      <c r="F189" s="44">
        <v>0.5</v>
      </c>
      <c r="G189" s="32"/>
      <c r="H189" s="32"/>
      <c r="I189" s="32"/>
      <c r="J189" s="32"/>
      <c r="K189" s="32"/>
      <c r="L189" s="32"/>
      <c r="M189" s="32"/>
      <c r="N189" s="45"/>
      <c r="O189" s="45"/>
      <c r="P189" s="32"/>
      <c r="Q189" s="32"/>
    </row>
    <row r="190" spans="1:17" ht="21" customHeight="1" x14ac:dyDescent="0.3">
      <c r="A190" s="106"/>
      <c r="B190" s="112" t="s">
        <v>512</v>
      </c>
      <c r="C190" s="115"/>
      <c r="D190" s="48" t="s">
        <v>514</v>
      </c>
      <c r="E190" s="32"/>
      <c r="F190" s="32"/>
      <c r="G190" s="32">
        <v>14</v>
      </c>
      <c r="H190" s="32"/>
      <c r="I190" s="32"/>
      <c r="J190" s="32">
        <v>13</v>
      </c>
      <c r="K190" s="32"/>
      <c r="L190" s="32"/>
      <c r="M190" s="32"/>
      <c r="N190" s="45"/>
      <c r="O190" s="45"/>
      <c r="P190" s="32"/>
      <c r="Q190" s="45"/>
    </row>
    <row r="191" spans="1:17" ht="21" customHeight="1" x14ac:dyDescent="0.3">
      <c r="A191" s="95"/>
      <c r="B191" s="95"/>
      <c r="C191" s="96" t="s">
        <v>35</v>
      </c>
      <c r="D191" s="97" t="s">
        <v>381</v>
      </c>
      <c r="E191" s="108">
        <v>6</v>
      </c>
      <c r="F191" s="108"/>
      <c r="G191" s="99"/>
      <c r="H191" s="99"/>
      <c r="I191" s="99"/>
      <c r="J191" s="99"/>
      <c r="K191" s="99"/>
      <c r="L191" s="98"/>
      <c r="M191" s="98"/>
      <c r="N191" s="98"/>
      <c r="O191" s="99"/>
      <c r="P191" s="98"/>
      <c r="Q191" s="99"/>
    </row>
    <row r="192" spans="1:17" ht="21" customHeight="1" x14ac:dyDescent="0.3">
      <c r="A192" s="106"/>
      <c r="B192" s="50" t="s">
        <v>515</v>
      </c>
      <c r="C192" s="50" t="s">
        <v>72</v>
      </c>
      <c r="D192" s="43" t="s">
        <v>516</v>
      </c>
      <c r="E192" s="44">
        <v>3</v>
      </c>
      <c r="F192" s="44">
        <v>1</v>
      </c>
      <c r="G192" s="32"/>
      <c r="H192" s="32"/>
      <c r="I192" s="32"/>
      <c r="J192" s="32"/>
      <c r="K192" s="32"/>
      <c r="L192" s="32"/>
      <c r="M192" s="32"/>
      <c r="N192" s="45"/>
      <c r="O192" s="45"/>
      <c r="P192" s="32"/>
      <c r="Q192" s="45"/>
    </row>
    <row r="193" spans="1:17" ht="21" customHeight="1" x14ac:dyDescent="0.3">
      <c r="A193" s="106"/>
      <c r="B193" s="112" t="s">
        <v>517</v>
      </c>
      <c r="C193" s="115"/>
      <c r="D193" s="48" t="s">
        <v>516</v>
      </c>
      <c r="E193" s="32"/>
      <c r="F193" s="32"/>
      <c r="G193" s="32">
        <v>12</v>
      </c>
      <c r="H193" s="32">
        <v>4</v>
      </c>
      <c r="I193" s="32"/>
      <c r="J193" s="32">
        <v>11</v>
      </c>
      <c r="K193" s="32"/>
      <c r="L193" s="32"/>
      <c r="M193" s="32"/>
      <c r="N193" s="32"/>
      <c r="O193" s="45"/>
      <c r="P193" s="32"/>
      <c r="Q193" s="32"/>
    </row>
    <row r="194" spans="1:17" ht="21" customHeight="1" x14ac:dyDescent="0.3">
      <c r="A194" s="106"/>
      <c r="B194" s="50" t="s">
        <v>518</v>
      </c>
      <c r="C194" s="50" t="s">
        <v>74</v>
      </c>
      <c r="D194" s="43" t="s">
        <v>157</v>
      </c>
      <c r="E194" s="44">
        <v>3</v>
      </c>
      <c r="F194" s="44">
        <v>1</v>
      </c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</row>
    <row r="195" spans="1:17" ht="21" customHeight="1" x14ac:dyDescent="0.3">
      <c r="A195" s="106"/>
      <c r="B195" s="112"/>
      <c r="C195" s="115"/>
      <c r="D195" s="48" t="s">
        <v>157</v>
      </c>
      <c r="E195" s="32"/>
      <c r="F195" s="32"/>
      <c r="G195" s="32"/>
      <c r="H195" s="32">
        <v>24</v>
      </c>
      <c r="I195" s="32"/>
      <c r="J195" s="32"/>
      <c r="K195" s="32"/>
      <c r="L195" s="32"/>
      <c r="M195" s="32"/>
      <c r="N195" s="32"/>
      <c r="O195" s="32"/>
      <c r="P195" s="32"/>
      <c r="Q195" s="32"/>
    </row>
    <row r="196" spans="1:17" ht="21" customHeight="1" x14ac:dyDescent="0.3">
      <c r="C196" s="50" t="s">
        <v>52</v>
      </c>
      <c r="D196" s="50"/>
      <c r="E196" s="44">
        <v>30</v>
      </c>
      <c r="F196" s="110">
        <v>10</v>
      </c>
      <c r="G196" s="32">
        <f>SUM(G174:G195)</f>
        <v>132</v>
      </c>
      <c r="H196" s="32">
        <f>SUM(H174:H195)</f>
        <v>44</v>
      </c>
      <c r="I196" s="32">
        <f>SUM(I174:I195)</f>
        <v>24</v>
      </c>
      <c r="J196" s="32">
        <f>SUM(J174:J195)</f>
        <v>93</v>
      </c>
      <c r="K196" s="51"/>
      <c r="L196" s="72"/>
      <c r="M196" s="72"/>
      <c r="N196" s="111"/>
      <c r="O196" s="111"/>
      <c r="P196" s="72"/>
      <c r="Q196" s="111"/>
    </row>
    <row r="198" spans="1:17" x14ac:dyDescent="0.3">
      <c r="J198" s="32">
        <f>SUM(G196:J196)</f>
        <v>293</v>
      </c>
    </row>
    <row r="200" spans="1:17" x14ac:dyDescent="0.3">
      <c r="J200" s="78">
        <f>J198+J164+J133+J101+J74+J45</f>
        <v>1980</v>
      </c>
    </row>
  </sheetData>
  <mergeCells count="114">
    <mergeCell ref="L171:N171"/>
    <mergeCell ref="O171:O172"/>
    <mergeCell ref="P171:P172"/>
    <mergeCell ref="K169:K172"/>
    <mergeCell ref="L169:P170"/>
    <mergeCell ref="Q169:Q170"/>
    <mergeCell ref="Q171:Q172"/>
    <mergeCell ref="F168:F172"/>
    <mergeCell ref="G168:J170"/>
    <mergeCell ref="K168:Q168"/>
    <mergeCell ref="G171:G172"/>
    <mergeCell ref="H171:H172"/>
    <mergeCell ref="I171:I172"/>
    <mergeCell ref="J171:J172"/>
    <mergeCell ref="L140:N140"/>
    <mergeCell ref="O140:O141"/>
    <mergeCell ref="P140:P141"/>
    <mergeCell ref="Q140:Q141"/>
    <mergeCell ref="A168:A172"/>
    <mergeCell ref="B168:B172"/>
    <mergeCell ref="C168:C172"/>
    <mergeCell ref="D168:D172"/>
    <mergeCell ref="E168:E172"/>
    <mergeCell ref="G140:G141"/>
    <mergeCell ref="H140:H141"/>
    <mergeCell ref="I140:I141"/>
    <mergeCell ref="J140:J141"/>
    <mergeCell ref="K137:Q137"/>
    <mergeCell ref="K138:K141"/>
    <mergeCell ref="L138:P139"/>
    <mergeCell ref="Q138:Q139"/>
    <mergeCell ref="P108:P109"/>
    <mergeCell ref="Q108:Q109"/>
    <mergeCell ref="A137:A141"/>
    <mergeCell ref="B137:B141"/>
    <mergeCell ref="C137:C141"/>
    <mergeCell ref="D137:D141"/>
    <mergeCell ref="E137:E141"/>
    <mergeCell ref="F137:F141"/>
    <mergeCell ref="G137:J139"/>
    <mergeCell ref="G108:G109"/>
    <mergeCell ref="H108:H109"/>
    <mergeCell ref="I108:I109"/>
    <mergeCell ref="J108:J109"/>
    <mergeCell ref="L108:N108"/>
    <mergeCell ref="O108:O109"/>
    <mergeCell ref="K105:Q105"/>
    <mergeCell ref="K106:K109"/>
    <mergeCell ref="L106:P107"/>
    <mergeCell ref="Q106:Q107"/>
    <mergeCell ref="O81:O82"/>
    <mergeCell ref="P81:P82"/>
    <mergeCell ref="Q81:Q82"/>
    <mergeCell ref="A105:A109"/>
    <mergeCell ref="B105:B109"/>
    <mergeCell ref="C105:C109"/>
    <mergeCell ref="D105:D109"/>
    <mergeCell ref="E105:E109"/>
    <mergeCell ref="F105:F109"/>
    <mergeCell ref="G105:J107"/>
    <mergeCell ref="G81:G82"/>
    <mergeCell ref="H81:H82"/>
    <mergeCell ref="I81:I82"/>
    <mergeCell ref="J81:J82"/>
    <mergeCell ref="L81:N81"/>
    <mergeCell ref="G78:J80"/>
    <mergeCell ref="K78:Q78"/>
    <mergeCell ref="K79:K82"/>
    <mergeCell ref="L79:P80"/>
    <mergeCell ref="Q79:Q80"/>
    <mergeCell ref="A78:A82"/>
    <mergeCell ref="B78:B82"/>
    <mergeCell ref="C78:C82"/>
    <mergeCell ref="D78:D82"/>
    <mergeCell ref="E78:E82"/>
    <mergeCell ref="F78:F82"/>
    <mergeCell ref="L52:N52"/>
    <mergeCell ref="O52:O53"/>
    <mergeCell ref="P52:P53"/>
    <mergeCell ref="K50:K53"/>
    <mergeCell ref="L50:P51"/>
    <mergeCell ref="Q50:Q51"/>
    <mergeCell ref="Q52:Q53"/>
    <mergeCell ref="F49:F53"/>
    <mergeCell ref="G49:J51"/>
    <mergeCell ref="K49:Q49"/>
    <mergeCell ref="G52:G53"/>
    <mergeCell ref="H52:H53"/>
    <mergeCell ref="I52:I53"/>
    <mergeCell ref="J52:J53"/>
    <mergeCell ref="L19:N19"/>
    <mergeCell ref="O19:O20"/>
    <mergeCell ref="P19:P20"/>
    <mergeCell ref="Q19:Q20"/>
    <mergeCell ref="A49:A53"/>
    <mergeCell ref="B49:B53"/>
    <mergeCell ref="C49:C53"/>
    <mergeCell ref="D49:D53"/>
    <mergeCell ref="E49:E53"/>
    <mergeCell ref="G19:G20"/>
    <mergeCell ref="H19:H20"/>
    <mergeCell ref="I19:I20"/>
    <mergeCell ref="J19:J20"/>
    <mergeCell ref="K17:K20"/>
    <mergeCell ref="L17:P18"/>
    <mergeCell ref="Q17:Q18"/>
    <mergeCell ref="A16:A20"/>
    <mergeCell ref="B16:B20"/>
    <mergeCell ref="C16:C20"/>
    <mergeCell ref="D16:D20"/>
    <mergeCell ref="E16:E20"/>
    <mergeCell ref="F16:F20"/>
    <mergeCell ref="G16:J18"/>
    <mergeCell ref="K16:Q16"/>
  </mergeCells>
  <pageMargins left="0.70000000000000007" right="0.70000000000000007" top="1.1437007874015745" bottom="1.1437007874015745" header="0.74999999999999989" footer="0.74999999999999989"/>
  <pageSetup paperSize="9" scale="40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FB086-17BF-4ABF-9583-95911289BC2B}">
  <sheetPr>
    <tabColor rgb="FFFFFF00"/>
  </sheetPr>
  <dimension ref="A1:AMC726"/>
  <sheetViews>
    <sheetView workbookViewId="0">
      <selection activeCell="C6" sqref="C6"/>
    </sheetView>
  </sheetViews>
  <sheetFormatPr baseColWidth="10" defaultColWidth="9.109375" defaultRowHeight="14.4" x14ac:dyDescent="0.3"/>
  <cols>
    <col min="1" max="1" width="9.109375" style="78"/>
    <col min="2" max="2" width="9.109375" style="20"/>
    <col min="3" max="3" width="8.33203125" style="78" customWidth="1"/>
    <col min="4" max="4" width="28.5546875" style="78" customWidth="1"/>
    <col min="5" max="6" width="5.5546875" style="78" customWidth="1"/>
    <col min="7" max="7" width="5.44140625" style="78" customWidth="1"/>
    <col min="8" max="8" width="7.44140625" style="78" customWidth="1"/>
    <col min="9" max="9" width="7.33203125" style="78" customWidth="1"/>
    <col min="10" max="10" width="6.6640625" style="78" customWidth="1"/>
    <col min="11" max="11" width="12.109375" style="78" customWidth="1"/>
    <col min="12" max="12" width="4" style="78" customWidth="1"/>
    <col min="13" max="13" width="9.33203125" style="78" customWidth="1"/>
    <col min="14" max="14" width="6.5546875" style="78" customWidth="1"/>
    <col min="15" max="15" width="11.33203125" style="78" customWidth="1"/>
    <col min="16" max="16" width="10.44140625" style="78" customWidth="1"/>
    <col min="17" max="17" width="12.44140625" style="78" customWidth="1"/>
    <col min="18" max="1017" width="9.109375" style="78"/>
  </cols>
  <sheetData>
    <row r="1" spans="1:17" s="73" customFormat="1" ht="21" x14ac:dyDescent="0.3">
      <c r="B1" s="74"/>
      <c r="C1" s="75" t="s">
        <v>247</v>
      </c>
      <c r="D1" s="75"/>
      <c r="E1" s="76"/>
    </row>
    <row r="2" spans="1:17" s="73" customFormat="1" ht="15" thickBot="1" x14ac:dyDescent="0.35">
      <c r="B2" s="74"/>
      <c r="C2" s="77" t="s">
        <v>1</v>
      </c>
    </row>
    <row r="3" spans="1:17" ht="13.95" customHeight="1" x14ac:dyDescent="0.3">
      <c r="C3" s="158" t="s">
        <v>248</v>
      </c>
      <c r="D3" s="159"/>
      <c r="E3" s="159"/>
      <c r="F3" s="159"/>
      <c r="G3" s="159"/>
      <c r="H3" s="159"/>
      <c r="I3" s="160"/>
      <c r="J3" s="73"/>
      <c r="K3" s="158" t="s">
        <v>249</v>
      </c>
      <c r="L3" s="161"/>
      <c r="M3" s="162"/>
      <c r="N3" s="162" t="s">
        <v>250</v>
      </c>
      <c r="O3" s="162"/>
      <c r="P3" s="160"/>
      <c r="Q3" s="73"/>
    </row>
    <row r="4" spans="1:17" x14ac:dyDescent="0.3">
      <c r="C4" s="163" t="s">
        <v>251</v>
      </c>
      <c r="D4" s="164"/>
      <c r="E4" s="164"/>
      <c r="F4" s="164"/>
      <c r="G4" s="164"/>
      <c r="H4" s="164"/>
      <c r="I4" s="165"/>
      <c r="J4" s="73"/>
      <c r="K4" s="166" t="s">
        <v>6</v>
      </c>
      <c r="L4" s="167"/>
      <c r="M4" s="168" t="s">
        <v>252</v>
      </c>
      <c r="N4" s="168"/>
      <c r="O4" s="168"/>
      <c r="P4" s="169"/>
      <c r="Q4" s="73"/>
    </row>
    <row r="5" spans="1:17" ht="15" thickBot="1" x14ac:dyDescent="0.35">
      <c r="C5" s="170" t="s">
        <v>253</v>
      </c>
      <c r="D5" s="171"/>
      <c r="E5" s="171"/>
      <c r="F5" s="171"/>
      <c r="G5" s="171"/>
      <c r="H5" s="171"/>
      <c r="I5" s="172"/>
      <c r="J5" s="73"/>
      <c r="K5" s="173" t="s">
        <v>9</v>
      </c>
      <c r="L5" s="174"/>
      <c r="M5" s="175" t="s">
        <v>254</v>
      </c>
      <c r="N5" s="175"/>
      <c r="O5" s="175"/>
      <c r="P5" s="176"/>
      <c r="Q5" s="73"/>
    </row>
    <row r="6" spans="1:17" x14ac:dyDescent="0.3">
      <c r="C6" s="163" t="s">
        <v>597</v>
      </c>
      <c r="D6" s="164"/>
      <c r="E6" s="164"/>
      <c r="F6" s="164"/>
      <c r="G6" s="164"/>
      <c r="H6" s="164"/>
      <c r="I6" s="165"/>
      <c r="J6" s="73"/>
      <c r="K6" s="73"/>
      <c r="L6" s="73"/>
      <c r="M6" s="73"/>
      <c r="N6" s="73"/>
      <c r="P6" s="73"/>
      <c r="Q6" s="73"/>
    </row>
    <row r="7" spans="1:17" x14ac:dyDescent="0.3">
      <c r="C7" s="166" t="s">
        <v>255</v>
      </c>
      <c r="D7" s="177"/>
      <c r="E7" s="177"/>
      <c r="F7" s="177"/>
      <c r="G7" s="177"/>
      <c r="H7" s="177"/>
      <c r="I7" s="169"/>
      <c r="J7" s="73"/>
      <c r="K7" s="73"/>
      <c r="L7" s="73"/>
      <c r="M7" s="73"/>
      <c r="N7" s="73"/>
      <c r="P7" s="73"/>
      <c r="Q7" s="73"/>
    </row>
    <row r="8" spans="1:17" ht="15" thickBot="1" x14ac:dyDescent="0.35">
      <c r="C8" s="173" t="s">
        <v>12</v>
      </c>
      <c r="D8" s="178"/>
      <c r="E8" s="178"/>
      <c r="F8" s="178"/>
      <c r="G8" s="178"/>
      <c r="H8" s="178"/>
      <c r="I8" s="176"/>
      <c r="J8" s="73"/>
      <c r="K8" s="73"/>
      <c r="L8" s="73"/>
      <c r="M8" s="73"/>
      <c r="N8" s="73"/>
      <c r="P8" s="73"/>
      <c r="Q8" s="73"/>
    </row>
    <row r="9" spans="1:17" x14ac:dyDescent="0.3">
      <c r="K9" s="73"/>
      <c r="L9" s="73"/>
      <c r="M9" s="73"/>
      <c r="N9" s="73"/>
      <c r="Q9" s="73"/>
    </row>
    <row r="12" spans="1:17" ht="15.75" customHeight="1" x14ac:dyDescent="0.3">
      <c r="C12" s="17"/>
      <c r="D12" s="17"/>
      <c r="E12" s="18"/>
      <c r="F12" s="179"/>
      <c r="G12" s="17"/>
      <c r="H12" s="17"/>
      <c r="I12" s="17"/>
      <c r="J12" s="17"/>
      <c r="K12" s="17"/>
      <c r="L12" s="20"/>
      <c r="M12" s="20"/>
      <c r="N12" s="20"/>
      <c r="O12" s="17"/>
      <c r="Q12" s="21"/>
    </row>
    <row r="14" spans="1:17" ht="30.6" customHeight="1" x14ac:dyDescent="0.3">
      <c r="C14" s="94" t="s">
        <v>81</v>
      </c>
      <c r="D14" s="73"/>
      <c r="E14" s="73"/>
      <c r="F14" s="73"/>
      <c r="G14" s="73"/>
      <c r="H14" s="73"/>
      <c r="I14" s="73"/>
      <c r="J14" s="73"/>
      <c r="O14" s="73"/>
      <c r="P14" s="73"/>
    </row>
    <row r="15" spans="1:17" ht="15" thickBot="1" x14ac:dyDescent="0.35"/>
    <row r="16" spans="1:17" ht="15" customHeight="1" thickBot="1" x14ac:dyDescent="0.35">
      <c r="A16" s="180" t="s">
        <v>14</v>
      </c>
      <c r="B16" s="180" t="s">
        <v>15</v>
      </c>
      <c r="C16" s="181" t="s">
        <v>16</v>
      </c>
      <c r="D16" s="182" t="s">
        <v>256</v>
      </c>
      <c r="E16" s="181" t="s">
        <v>18</v>
      </c>
      <c r="F16" s="181" t="s">
        <v>19</v>
      </c>
      <c r="G16" s="183" t="s">
        <v>20</v>
      </c>
      <c r="H16" s="183"/>
      <c r="I16" s="183"/>
      <c r="J16" s="183"/>
      <c r="K16" s="184" t="s">
        <v>21</v>
      </c>
      <c r="L16" s="185"/>
      <c r="M16" s="185"/>
      <c r="N16" s="185"/>
      <c r="O16" s="185"/>
      <c r="P16" s="185"/>
      <c r="Q16" s="186"/>
    </row>
    <row r="17" spans="1:17" ht="15" customHeight="1" thickBot="1" x14ac:dyDescent="0.35">
      <c r="A17" s="180"/>
      <c r="B17" s="180"/>
      <c r="C17" s="181"/>
      <c r="D17" s="182"/>
      <c r="E17" s="181"/>
      <c r="F17" s="181"/>
      <c r="G17" s="183"/>
      <c r="H17" s="183"/>
      <c r="I17" s="183"/>
      <c r="J17" s="183"/>
      <c r="K17" s="187" t="s">
        <v>257</v>
      </c>
      <c r="L17" s="188" t="s">
        <v>22</v>
      </c>
      <c r="M17" s="188"/>
      <c r="N17" s="188"/>
      <c r="O17" s="188"/>
      <c r="P17" s="188"/>
      <c r="Q17" s="189" t="s">
        <v>23</v>
      </c>
    </row>
    <row r="18" spans="1:17" ht="15" thickBot="1" x14ac:dyDescent="0.35">
      <c r="A18" s="180"/>
      <c r="B18" s="180"/>
      <c r="C18" s="181"/>
      <c r="D18" s="182"/>
      <c r="E18" s="181"/>
      <c r="F18" s="181"/>
      <c r="G18" s="183"/>
      <c r="H18" s="183"/>
      <c r="I18" s="183"/>
      <c r="J18" s="183"/>
      <c r="K18" s="187"/>
      <c r="L18" s="188"/>
      <c r="M18" s="188"/>
      <c r="N18" s="188"/>
      <c r="O18" s="188"/>
      <c r="P18" s="188"/>
      <c r="Q18" s="189"/>
    </row>
    <row r="19" spans="1:17" ht="35.25" customHeight="1" thickBot="1" x14ac:dyDescent="0.35">
      <c r="A19" s="180"/>
      <c r="B19" s="180"/>
      <c r="C19" s="181"/>
      <c r="D19" s="182"/>
      <c r="E19" s="181"/>
      <c r="F19" s="181"/>
      <c r="G19" s="190" t="s">
        <v>24</v>
      </c>
      <c r="H19" s="191" t="s">
        <v>25</v>
      </c>
      <c r="I19" s="191" t="s">
        <v>26</v>
      </c>
      <c r="J19" s="191" t="s">
        <v>27</v>
      </c>
      <c r="K19" s="187"/>
      <c r="L19" s="192" t="s">
        <v>28</v>
      </c>
      <c r="M19" s="192"/>
      <c r="N19" s="192"/>
      <c r="O19" s="192" t="s">
        <v>29</v>
      </c>
      <c r="P19" s="193" t="s">
        <v>30</v>
      </c>
      <c r="Q19" s="194" t="s">
        <v>31</v>
      </c>
    </row>
    <row r="20" spans="1:17" ht="17.25" customHeight="1" thickBot="1" x14ac:dyDescent="0.35">
      <c r="A20" s="180"/>
      <c r="B20" s="180"/>
      <c r="C20" s="181"/>
      <c r="D20" s="182"/>
      <c r="E20" s="181"/>
      <c r="F20" s="181"/>
      <c r="G20" s="190"/>
      <c r="H20" s="191"/>
      <c r="I20" s="191"/>
      <c r="J20" s="191"/>
      <c r="K20" s="195"/>
      <c r="L20" s="196" t="s">
        <v>32</v>
      </c>
      <c r="M20" s="196" t="s">
        <v>33</v>
      </c>
      <c r="N20" s="196" t="s">
        <v>34</v>
      </c>
      <c r="O20" s="191"/>
      <c r="P20" s="191"/>
      <c r="Q20" s="197"/>
    </row>
    <row r="21" spans="1:17" ht="21.15" customHeight="1" x14ac:dyDescent="0.3">
      <c r="A21" s="198"/>
      <c r="B21" s="198" t="s">
        <v>258</v>
      </c>
      <c r="C21" s="199" t="s">
        <v>35</v>
      </c>
      <c r="D21" s="200" t="s">
        <v>84</v>
      </c>
      <c r="E21" s="198">
        <v>18</v>
      </c>
      <c r="F21" s="198"/>
      <c r="G21" s="198"/>
      <c r="H21" s="198"/>
      <c r="I21" s="198"/>
      <c r="J21" s="198"/>
      <c r="K21" s="201">
        <v>10</v>
      </c>
      <c r="L21" s="202"/>
      <c r="M21" s="202"/>
      <c r="N21" s="202"/>
      <c r="O21" s="203"/>
      <c r="P21" s="202"/>
      <c r="Q21" s="203"/>
    </row>
    <row r="22" spans="1:17" ht="21.15" customHeight="1" x14ac:dyDescent="0.3">
      <c r="A22" s="204"/>
      <c r="B22" s="205" t="s">
        <v>259</v>
      </c>
      <c r="C22" s="205" t="s">
        <v>86</v>
      </c>
      <c r="D22" s="206" t="s">
        <v>87</v>
      </c>
      <c r="E22" s="207">
        <v>9</v>
      </c>
      <c r="F22" s="207">
        <v>3</v>
      </c>
      <c r="G22" s="208"/>
      <c r="H22" s="208"/>
      <c r="I22" s="208"/>
      <c r="J22" s="208"/>
      <c r="K22" s="207"/>
      <c r="L22" s="208"/>
      <c r="M22" s="208"/>
      <c r="N22" s="209"/>
      <c r="O22" s="209"/>
      <c r="P22" s="208"/>
      <c r="Q22" s="209"/>
    </row>
    <row r="23" spans="1:17" ht="21.15" customHeight="1" x14ac:dyDescent="0.3">
      <c r="A23" s="204"/>
      <c r="B23" s="205" t="s">
        <v>260</v>
      </c>
      <c r="C23" s="205" t="s">
        <v>37</v>
      </c>
      <c r="D23" s="206" t="s">
        <v>89</v>
      </c>
      <c r="E23" s="207">
        <v>9</v>
      </c>
      <c r="F23" s="207">
        <v>3</v>
      </c>
      <c r="G23" s="208"/>
      <c r="H23" s="208"/>
      <c r="I23" s="208"/>
      <c r="J23" s="208"/>
      <c r="K23" s="207"/>
      <c r="L23" s="208"/>
      <c r="M23" s="208"/>
      <c r="N23" s="209"/>
      <c r="O23" s="209"/>
      <c r="P23" s="208"/>
      <c r="Q23" s="209"/>
    </row>
    <row r="24" spans="1:17" ht="21.15" customHeight="1" x14ac:dyDescent="0.3">
      <c r="A24" s="210"/>
      <c r="B24" s="211" t="s">
        <v>90</v>
      </c>
      <c r="C24" s="211" t="s">
        <v>91</v>
      </c>
      <c r="D24" s="212" t="s">
        <v>89</v>
      </c>
      <c r="E24" s="208"/>
      <c r="F24" s="208"/>
      <c r="G24" s="208">
        <v>2</v>
      </c>
      <c r="H24" s="208"/>
      <c r="I24" s="208">
        <v>24</v>
      </c>
      <c r="J24" s="208">
        <v>48</v>
      </c>
      <c r="K24" s="208"/>
      <c r="L24" s="208" t="s">
        <v>56</v>
      </c>
      <c r="M24" s="208"/>
      <c r="N24" s="209"/>
      <c r="O24" s="209"/>
      <c r="P24" s="208" t="s">
        <v>41</v>
      </c>
      <c r="Q24" s="209" t="s">
        <v>40</v>
      </c>
    </row>
    <row r="25" spans="1:17" ht="21.15" customHeight="1" x14ac:dyDescent="0.3">
      <c r="A25" s="210"/>
      <c r="B25" s="205" t="s">
        <v>261</v>
      </c>
      <c r="C25" s="205" t="s">
        <v>66</v>
      </c>
      <c r="D25" s="213" t="s">
        <v>262</v>
      </c>
      <c r="E25" s="207">
        <v>9</v>
      </c>
      <c r="F25" s="207">
        <v>3</v>
      </c>
      <c r="G25" s="208"/>
      <c r="H25" s="208"/>
      <c r="I25" s="208"/>
      <c r="J25" s="208"/>
      <c r="K25" s="208"/>
      <c r="L25" s="208"/>
      <c r="M25" s="208"/>
      <c r="N25" s="209"/>
      <c r="O25" s="209"/>
      <c r="P25" s="208"/>
      <c r="Q25" s="209"/>
    </row>
    <row r="26" spans="1:17" ht="21.15" customHeight="1" x14ac:dyDescent="0.3">
      <c r="A26" s="210"/>
      <c r="B26" s="211" t="s">
        <v>94</v>
      </c>
      <c r="C26" s="211" t="s">
        <v>91</v>
      </c>
      <c r="D26" s="212" t="s">
        <v>95</v>
      </c>
      <c r="E26" s="208"/>
      <c r="F26" s="208">
        <v>1</v>
      </c>
      <c r="G26" s="208"/>
      <c r="H26" s="208"/>
      <c r="I26" s="208">
        <v>12</v>
      </c>
      <c r="J26" s="208">
        <v>12</v>
      </c>
      <c r="K26" s="208"/>
      <c r="L26" s="208" t="s">
        <v>56</v>
      </c>
      <c r="M26" s="208"/>
      <c r="N26" s="209"/>
      <c r="O26" s="209"/>
      <c r="P26" s="208" t="s">
        <v>41</v>
      </c>
      <c r="Q26" s="209" t="s">
        <v>40</v>
      </c>
    </row>
    <row r="27" spans="1:17" ht="30" customHeight="1" x14ac:dyDescent="0.3">
      <c r="A27" s="210"/>
      <c r="B27" s="211" t="s">
        <v>96</v>
      </c>
      <c r="C27" s="211" t="s">
        <v>91</v>
      </c>
      <c r="D27" s="212" t="s">
        <v>97</v>
      </c>
      <c r="E27" s="208"/>
      <c r="F27" s="208">
        <v>2</v>
      </c>
      <c r="G27" s="208"/>
      <c r="H27" s="208"/>
      <c r="I27" s="208">
        <v>24</v>
      </c>
      <c r="J27" s="208">
        <v>24</v>
      </c>
      <c r="K27" s="208"/>
      <c r="L27" s="208" t="s">
        <v>56</v>
      </c>
      <c r="M27" s="208"/>
      <c r="N27" s="209"/>
      <c r="O27" s="209"/>
      <c r="P27" s="208" t="s">
        <v>41</v>
      </c>
      <c r="Q27" s="209" t="s">
        <v>40</v>
      </c>
    </row>
    <row r="28" spans="1:17" ht="21.15" customHeight="1" x14ac:dyDescent="0.3">
      <c r="A28" s="210"/>
      <c r="B28" s="205" t="s">
        <v>263</v>
      </c>
      <c r="C28" s="205" t="s">
        <v>43</v>
      </c>
      <c r="D28" s="206" t="s">
        <v>99</v>
      </c>
      <c r="E28" s="207">
        <v>6</v>
      </c>
      <c r="F28" s="207">
        <v>2</v>
      </c>
      <c r="G28" s="208"/>
      <c r="H28" s="208"/>
      <c r="I28" s="208"/>
      <c r="J28" s="208"/>
      <c r="K28" s="207"/>
      <c r="L28" s="208"/>
      <c r="M28" s="208"/>
      <c r="N28" s="209"/>
      <c r="O28" s="209"/>
      <c r="P28" s="208"/>
      <c r="Q28" s="209"/>
    </row>
    <row r="29" spans="1:17" s="107" customFormat="1" ht="21.15" customHeight="1" x14ac:dyDescent="0.3">
      <c r="A29" s="214"/>
      <c r="B29" s="215" t="s">
        <v>100</v>
      </c>
      <c r="C29" s="216" t="s">
        <v>91</v>
      </c>
      <c r="D29" s="212" t="s">
        <v>99</v>
      </c>
      <c r="E29" s="208"/>
      <c r="F29" s="208"/>
      <c r="G29" s="208">
        <v>24</v>
      </c>
      <c r="H29" s="208">
        <v>24</v>
      </c>
      <c r="I29" s="208"/>
      <c r="J29" s="208">
        <v>12</v>
      </c>
      <c r="K29" s="208"/>
      <c r="L29" s="208" t="s">
        <v>56</v>
      </c>
      <c r="M29" s="208"/>
      <c r="N29" s="209"/>
      <c r="O29" s="209"/>
      <c r="P29" s="208" t="s">
        <v>41</v>
      </c>
      <c r="Q29" s="209" t="s">
        <v>40</v>
      </c>
    </row>
    <row r="30" spans="1:17" s="107" customFormat="1" ht="21.15" customHeight="1" x14ac:dyDescent="0.3">
      <c r="A30" s="214"/>
      <c r="B30" s="205" t="s">
        <v>264</v>
      </c>
      <c r="C30" s="205" t="s">
        <v>46</v>
      </c>
      <c r="D30" s="206" t="s">
        <v>102</v>
      </c>
      <c r="E30" s="207">
        <v>3</v>
      </c>
      <c r="F30" s="207">
        <v>1</v>
      </c>
      <c r="G30" s="208"/>
      <c r="H30" s="208"/>
      <c r="I30" s="208"/>
      <c r="J30" s="208"/>
      <c r="K30" s="207"/>
      <c r="L30" s="208"/>
      <c r="M30" s="208"/>
      <c r="N30" s="209"/>
      <c r="O30" s="209"/>
      <c r="P30" s="208"/>
      <c r="Q30" s="209"/>
    </row>
    <row r="31" spans="1:17" ht="21.15" customHeight="1" x14ac:dyDescent="0.3">
      <c r="A31" s="214"/>
      <c r="B31" s="215" t="s">
        <v>103</v>
      </c>
      <c r="C31" s="216" t="s">
        <v>91</v>
      </c>
      <c r="D31" s="212" t="s">
        <v>102</v>
      </c>
      <c r="E31" s="208"/>
      <c r="F31" s="208"/>
      <c r="G31" s="208">
        <v>12</v>
      </c>
      <c r="H31" s="208"/>
      <c r="I31" s="208"/>
      <c r="J31" s="208">
        <v>24</v>
      </c>
      <c r="K31" s="208"/>
      <c r="L31" s="208" t="s">
        <v>56</v>
      </c>
      <c r="M31" s="208"/>
      <c r="N31" s="209"/>
      <c r="O31" s="209"/>
      <c r="P31" s="208" t="s">
        <v>41</v>
      </c>
      <c r="Q31" s="209" t="s">
        <v>104</v>
      </c>
    </row>
    <row r="32" spans="1:17" ht="21.15" customHeight="1" x14ac:dyDescent="0.3">
      <c r="A32" s="198"/>
      <c r="B32" s="198" t="s">
        <v>265</v>
      </c>
      <c r="C32" s="217" t="s">
        <v>35</v>
      </c>
      <c r="D32" s="200" t="s">
        <v>266</v>
      </c>
      <c r="E32" s="198">
        <v>12</v>
      </c>
      <c r="F32" s="198"/>
      <c r="G32" s="218"/>
      <c r="H32" s="218"/>
      <c r="I32" s="218"/>
      <c r="J32" s="218"/>
      <c r="K32" s="218">
        <v>10</v>
      </c>
      <c r="L32" s="219"/>
      <c r="M32" s="219"/>
      <c r="N32" s="219"/>
      <c r="O32" s="220"/>
      <c r="P32" s="219"/>
      <c r="Q32" s="221"/>
    </row>
    <row r="33" spans="1:17" ht="21.15" customHeight="1" x14ac:dyDescent="0.3">
      <c r="A33" s="222"/>
      <c r="B33" s="223" t="s">
        <v>267</v>
      </c>
      <c r="C33" s="223" t="s">
        <v>48</v>
      </c>
      <c r="D33" s="224" t="s">
        <v>268</v>
      </c>
      <c r="E33" s="225">
        <v>4</v>
      </c>
      <c r="F33" s="225">
        <v>1.5</v>
      </c>
      <c r="G33" s="208"/>
      <c r="H33" s="208"/>
      <c r="I33" s="208"/>
      <c r="J33" s="208"/>
      <c r="K33" s="208"/>
      <c r="L33" s="226"/>
      <c r="M33" s="226"/>
      <c r="N33" s="227"/>
      <c r="O33" s="227"/>
      <c r="P33" s="226"/>
      <c r="Q33" s="208"/>
    </row>
    <row r="34" spans="1:17" ht="21.15" customHeight="1" x14ac:dyDescent="0.3">
      <c r="A34" s="222"/>
      <c r="B34" s="228" t="s">
        <v>269</v>
      </c>
      <c r="C34" s="216" t="s">
        <v>91</v>
      </c>
      <c r="D34" s="229" t="s">
        <v>270</v>
      </c>
      <c r="E34" s="230"/>
      <c r="F34" s="230"/>
      <c r="G34" s="208"/>
      <c r="H34" s="208">
        <v>20</v>
      </c>
      <c r="I34" s="208"/>
      <c r="J34" s="208"/>
      <c r="K34" s="208"/>
      <c r="L34" s="226"/>
      <c r="M34" s="226"/>
      <c r="N34" s="231"/>
      <c r="O34" s="231"/>
      <c r="P34" s="226"/>
      <c r="Q34" s="231"/>
    </row>
    <row r="35" spans="1:17" ht="21.15" customHeight="1" x14ac:dyDescent="0.3">
      <c r="A35" s="222"/>
      <c r="B35" s="228" t="s">
        <v>271</v>
      </c>
      <c r="C35" s="216" t="s">
        <v>91</v>
      </c>
      <c r="D35" s="229" t="s">
        <v>272</v>
      </c>
      <c r="E35" s="230"/>
      <c r="F35" s="230"/>
      <c r="G35" s="208"/>
      <c r="H35" s="208">
        <v>18</v>
      </c>
      <c r="I35" s="208"/>
      <c r="J35" s="208"/>
      <c r="K35" s="208"/>
      <c r="L35" s="232"/>
      <c r="M35" s="226" t="s">
        <v>273</v>
      </c>
      <c r="N35" s="226"/>
      <c r="O35" s="226"/>
      <c r="P35" s="226" t="s">
        <v>41</v>
      </c>
      <c r="Q35" s="208" t="s">
        <v>40</v>
      </c>
    </row>
    <row r="36" spans="1:17" ht="21.15" customHeight="1" x14ac:dyDescent="0.3">
      <c r="A36" s="222"/>
      <c r="B36" s="228" t="s">
        <v>274</v>
      </c>
      <c r="C36" s="216" t="s">
        <v>91</v>
      </c>
      <c r="D36" s="229" t="s">
        <v>275</v>
      </c>
      <c r="E36" s="230"/>
      <c r="F36" s="230"/>
      <c r="G36" s="208"/>
      <c r="H36" s="208">
        <v>18</v>
      </c>
      <c r="I36" s="208"/>
      <c r="J36" s="208"/>
      <c r="K36" s="208"/>
      <c r="L36" s="226"/>
      <c r="M36" s="226" t="s">
        <v>273</v>
      </c>
      <c r="N36" s="226"/>
      <c r="O36" s="226"/>
      <c r="P36" s="226" t="s">
        <v>41</v>
      </c>
      <c r="Q36" s="208" t="s">
        <v>40</v>
      </c>
    </row>
    <row r="37" spans="1:17" ht="21.15" customHeight="1" x14ac:dyDescent="0.3">
      <c r="A37" s="222"/>
      <c r="B37" s="233" t="s">
        <v>276</v>
      </c>
      <c r="C37" s="233" t="s">
        <v>50</v>
      </c>
      <c r="D37" s="224" t="s">
        <v>277</v>
      </c>
      <c r="E37" s="225">
        <v>4</v>
      </c>
      <c r="F37" s="225">
        <v>1.5</v>
      </c>
      <c r="G37" s="208"/>
      <c r="H37" s="208"/>
      <c r="I37" s="208"/>
      <c r="J37" s="208"/>
      <c r="K37" s="208"/>
      <c r="L37" s="226"/>
      <c r="M37" s="226"/>
      <c r="N37" s="227"/>
      <c r="O37" s="227"/>
      <c r="P37" s="226"/>
      <c r="Q37" s="208"/>
    </row>
    <row r="38" spans="1:17" ht="21.15" customHeight="1" x14ac:dyDescent="0.3">
      <c r="A38" s="222"/>
      <c r="B38" s="228" t="s">
        <v>278</v>
      </c>
      <c r="C38" s="216" t="s">
        <v>91</v>
      </c>
      <c r="D38" s="229" t="s">
        <v>279</v>
      </c>
      <c r="E38" s="230"/>
      <c r="F38" s="230"/>
      <c r="G38" s="208"/>
      <c r="H38" s="208">
        <v>18</v>
      </c>
      <c r="I38" s="208"/>
      <c r="J38" s="208"/>
      <c r="K38" s="208"/>
      <c r="L38" s="226" t="s">
        <v>56</v>
      </c>
      <c r="M38" s="226"/>
      <c r="N38" s="231"/>
      <c r="O38" s="231"/>
      <c r="P38" s="226" t="s">
        <v>41</v>
      </c>
      <c r="Q38" s="231" t="s">
        <v>40</v>
      </c>
    </row>
    <row r="39" spans="1:17" ht="21.15" customHeight="1" x14ac:dyDescent="0.3">
      <c r="A39" s="222"/>
      <c r="B39" s="228" t="s">
        <v>280</v>
      </c>
      <c r="C39" s="216" t="s">
        <v>91</v>
      </c>
      <c r="D39" s="229" t="s">
        <v>281</v>
      </c>
      <c r="E39" s="230"/>
      <c r="F39" s="230"/>
      <c r="G39" s="208"/>
      <c r="H39" s="208">
        <v>18</v>
      </c>
      <c r="I39" s="208"/>
      <c r="J39" s="208"/>
      <c r="K39" s="208"/>
      <c r="L39" s="211" t="s">
        <v>56</v>
      </c>
      <c r="M39" s="211"/>
      <c r="N39" s="227"/>
      <c r="O39" s="227"/>
      <c r="P39" s="211" t="s">
        <v>41</v>
      </c>
      <c r="Q39" s="208"/>
    </row>
    <row r="40" spans="1:17" ht="21.15" customHeight="1" x14ac:dyDescent="0.3">
      <c r="A40" s="234"/>
      <c r="B40" s="235" t="s">
        <v>282</v>
      </c>
      <c r="C40" s="235" t="s">
        <v>66</v>
      </c>
      <c r="D40" s="236" t="s">
        <v>283</v>
      </c>
      <c r="E40" s="237">
        <v>2</v>
      </c>
      <c r="F40" s="237">
        <v>0.5</v>
      </c>
      <c r="G40" s="238"/>
      <c r="H40" s="238"/>
      <c r="I40" s="238"/>
      <c r="J40" s="238"/>
      <c r="K40" s="238"/>
      <c r="L40" s="239"/>
      <c r="M40" s="226"/>
      <c r="N40" s="231"/>
      <c r="O40" s="231"/>
      <c r="P40" s="226"/>
      <c r="Q40" s="231"/>
    </row>
    <row r="41" spans="1:17" ht="21.15" customHeight="1" x14ac:dyDescent="0.3">
      <c r="A41" s="234"/>
      <c r="B41" s="240" t="s">
        <v>284</v>
      </c>
      <c r="C41" s="241" t="s">
        <v>91</v>
      </c>
      <c r="D41" s="242" t="s">
        <v>285</v>
      </c>
      <c r="E41" s="238"/>
      <c r="F41" s="238"/>
      <c r="G41" s="238">
        <v>18</v>
      </c>
      <c r="H41" s="238">
        <v>9</v>
      </c>
      <c r="I41" s="238"/>
      <c r="J41" s="238"/>
      <c r="K41" s="238"/>
      <c r="L41" s="239"/>
      <c r="M41" s="226" t="s">
        <v>273</v>
      </c>
      <c r="N41" s="226"/>
      <c r="O41" s="226"/>
      <c r="P41" s="226" t="s">
        <v>41</v>
      </c>
      <c r="Q41" s="208" t="s">
        <v>40</v>
      </c>
    </row>
    <row r="42" spans="1:17" ht="21.15" customHeight="1" x14ac:dyDescent="0.3">
      <c r="A42" s="222"/>
      <c r="B42" s="233" t="s">
        <v>286</v>
      </c>
      <c r="C42" s="233" t="s">
        <v>68</v>
      </c>
      <c r="D42" s="224" t="s">
        <v>287</v>
      </c>
      <c r="E42" s="225">
        <v>2</v>
      </c>
      <c r="F42" s="225">
        <v>0.5</v>
      </c>
      <c r="G42" s="208"/>
      <c r="H42" s="208"/>
      <c r="I42" s="208"/>
      <c r="J42" s="208"/>
      <c r="K42" s="208"/>
      <c r="L42" s="226"/>
      <c r="M42" s="226"/>
      <c r="N42" s="231"/>
      <c r="O42" s="231"/>
      <c r="P42" s="226"/>
      <c r="Q42" s="231"/>
    </row>
    <row r="43" spans="1:17" ht="21.15" customHeight="1" x14ac:dyDescent="0.3">
      <c r="A43" s="222"/>
      <c r="B43" s="228" t="s">
        <v>288</v>
      </c>
      <c r="C43" s="243" t="s">
        <v>91</v>
      </c>
      <c r="D43" s="229" t="s">
        <v>289</v>
      </c>
      <c r="E43" s="230"/>
      <c r="F43" s="230"/>
      <c r="G43" s="208">
        <v>18</v>
      </c>
      <c r="H43" s="208"/>
      <c r="I43" s="208"/>
      <c r="J43" s="208"/>
      <c r="K43" s="208"/>
      <c r="L43" s="226"/>
      <c r="M43" s="226" t="s">
        <v>290</v>
      </c>
      <c r="N43" s="227"/>
      <c r="O43" s="227"/>
      <c r="P43" s="226" t="s">
        <v>41</v>
      </c>
      <c r="Q43" s="208" t="s">
        <v>40</v>
      </c>
    </row>
    <row r="44" spans="1:17" ht="21.15" customHeight="1" x14ac:dyDescent="0.3">
      <c r="C44" s="205" t="s">
        <v>52</v>
      </c>
      <c r="D44" s="205"/>
      <c r="E44" s="244">
        <f>(E42+E40+E37+E33+E30+E28+E22)</f>
        <v>30</v>
      </c>
      <c r="F44" s="244">
        <f>(F42+F40+F37+F33+F30+F28+F22)</f>
        <v>10</v>
      </c>
      <c r="G44" s="244">
        <f>SUM(G22:G43)</f>
        <v>74</v>
      </c>
      <c r="H44" s="244">
        <f>SUM(H22:H43)</f>
        <v>125</v>
      </c>
      <c r="I44" s="244">
        <f>SUM(I22:I43)</f>
        <v>60</v>
      </c>
      <c r="J44" s="244">
        <f>SUM(J22:J43)</f>
        <v>120</v>
      </c>
      <c r="K44" s="246"/>
      <c r="L44" s="245"/>
      <c r="M44" s="245"/>
      <c r="N44" s="247"/>
      <c r="O44" s="247"/>
      <c r="P44" s="245"/>
      <c r="Q44" s="247"/>
    </row>
    <row r="46" spans="1:17" ht="35.25" customHeight="1" x14ac:dyDescent="0.3"/>
    <row r="47" spans="1:17" ht="17.25" customHeight="1" x14ac:dyDescent="0.3"/>
    <row r="48" spans="1:17" ht="18" x14ac:dyDescent="0.3">
      <c r="C48" s="94" t="s">
        <v>115</v>
      </c>
      <c r="D48" s="73"/>
      <c r="E48" s="73"/>
      <c r="F48" s="73"/>
      <c r="G48" s="73"/>
      <c r="H48" s="73"/>
      <c r="I48" s="73"/>
      <c r="J48" s="73"/>
      <c r="O48" s="73"/>
      <c r="P48" s="73"/>
    </row>
    <row r="49" spans="1:17" ht="15.75" customHeight="1" thickBot="1" x14ac:dyDescent="0.35"/>
    <row r="50" spans="1:17" ht="15.75" customHeight="1" thickBot="1" x14ac:dyDescent="0.35">
      <c r="A50" s="248" t="s">
        <v>14</v>
      </c>
      <c r="B50" s="248" t="s">
        <v>15</v>
      </c>
      <c r="C50" s="181" t="s">
        <v>16</v>
      </c>
      <c r="D50" s="182" t="s">
        <v>256</v>
      </c>
      <c r="E50" s="181" t="s">
        <v>18</v>
      </c>
      <c r="F50" s="181" t="s">
        <v>19</v>
      </c>
      <c r="G50" s="183" t="s">
        <v>20</v>
      </c>
      <c r="H50" s="183"/>
      <c r="I50" s="183"/>
      <c r="J50" s="183"/>
      <c r="K50" s="184" t="s">
        <v>21</v>
      </c>
      <c r="L50" s="185"/>
      <c r="M50" s="185"/>
      <c r="N50" s="185"/>
      <c r="O50" s="185"/>
      <c r="P50" s="185"/>
      <c r="Q50" s="186"/>
    </row>
    <row r="51" spans="1:17" ht="13.95" customHeight="1" thickBot="1" x14ac:dyDescent="0.35">
      <c r="A51" s="248"/>
      <c r="B51" s="248"/>
      <c r="C51" s="181"/>
      <c r="D51" s="182"/>
      <c r="E51" s="181"/>
      <c r="F51" s="181"/>
      <c r="G51" s="183"/>
      <c r="H51" s="183"/>
      <c r="I51" s="183"/>
      <c r="J51" s="183"/>
      <c r="K51" s="187" t="s">
        <v>257</v>
      </c>
      <c r="L51" s="188" t="s">
        <v>22</v>
      </c>
      <c r="M51" s="188"/>
      <c r="N51" s="188"/>
      <c r="O51" s="188"/>
      <c r="P51" s="188"/>
      <c r="Q51" s="189" t="s">
        <v>23</v>
      </c>
    </row>
    <row r="52" spans="1:17" s="107" customFormat="1" ht="12.75" customHeight="1" thickBot="1" x14ac:dyDescent="0.35">
      <c r="A52" s="248"/>
      <c r="B52" s="248"/>
      <c r="C52" s="181"/>
      <c r="D52" s="182"/>
      <c r="E52" s="181"/>
      <c r="F52" s="181"/>
      <c r="G52" s="183"/>
      <c r="H52" s="183"/>
      <c r="I52" s="183"/>
      <c r="J52" s="183"/>
      <c r="K52" s="187"/>
      <c r="L52" s="188"/>
      <c r="M52" s="188"/>
      <c r="N52" s="188"/>
      <c r="O52" s="188"/>
      <c r="P52" s="188"/>
      <c r="Q52" s="189"/>
    </row>
    <row r="53" spans="1:17" s="107" customFormat="1" ht="26.4" customHeight="1" thickBot="1" x14ac:dyDescent="0.35">
      <c r="A53" s="248"/>
      <c r="B53" s="248"/>
      <c r="C53" s="181"/>
      <c r="D53" s="182"/>
      <c r="E53" s="181"/>
      <c r="F53" s="181"/>
      <c r="G53" s="190" t="s">
        <v>24</v>
      </c>
      <c r="H53" s="191" t="s">
        <v>25</v>
      </c>
      <c r="I53" s="191" t="s">
        <v>26</v>
      </c>
      <c r="J53" s="191" t="s">
        <v>27</v>
      </c>
      <c r="K53" s="187"/>
      <c r="L53" s="192" t="s">
        <v>28</v>
      </c>
      <c r="M53" s="192"/>
      <c r="N53" s="192"/>
      <c r="O53" s="192" t="s">
        <v>29</v>
      </c>
      <c r="P53" s="193" t="s">
        <v>30</v>
      </c>
      <c r="Q53" s="194" t="s">
        <v>31</v>
      </c>
    </row>
    <row r="54" spans="1:17" ht="15.75" customHeight="1" thickBot="1" x14ac:dyDescent="0.35">
      <c r="A54" s="248"/>
      <c r="B54" s="248"/>
      <c r="C54" s="181"/>
      <c r="D54" s="182"/>
      <c r="E54" s="181"/>
      <c r="F54" s="181"/>
      <c r="G54" s="190"/>
      <c r="H54" s="191"/>
      <c r="I54" s="191"/>
      <c r="J54" s="191"/>
      <c r="K54" s="195"/>
      <c r="L54" s="196" t="s">
        <v>32</v>
      </c>
      <c r="M54" s="196" t="s">
        <v>33</v>
      </c>
      <c r="N54" s="196" t="s">
        <v>34</v>
      </c>
      <c r="O54" s="191"/>
      <c r="P54" s="191"/>
      <c r="Q54" s="197"/>
    </row>
    <row r="55" spans="1:17" ht="21.15" customHeight="1" x14ac:dyDescent="0.3">
      <c r="A55" s="198"/>
      <c r="B55" s="198" t="s">
        <v>291</v>
      </c>
      <c r="C55" s="199" t="s">
        <v>35</v>
      </c>
      <c r="D55" s="200" t="s">
        <v>84</v>
      </c>
      <c r="E55" s="198">
        <v>18</v>
      </c>
      <c r="F55" s="198"/>
      <c r="G55" s="198"/>
      <c r="H55" s="198"/>
      <c r="I55" s="198"/>
      <c r="J55" s="198"/>
      <c r="K55" s="198">
        <v>10</v>
      </c>
      <c r="L55" s="249"/>
      <c r="M55" s="249"/>
      <c r="N55" s="249"/>
      <c r="O55" s="250"/>
      <c r="P55" s="249"/>
      <c r="Q55" s="250"/>
    </row>
    <row r="56" spans="1:17" ht="21.15" customHeight="1" x14ac:dyDescent="0.3">
      <c r="A56" s="222"/>
      <c r="B56" s="233" t="s">
        <v>292</v>
      </c>
      <c r="C56" s="205" t="s">
        <v>37</v>
      </c>
      <c r="D56" s="206" t="s">
        <v>118</v>
      </c>
      <c r="E56" s="207">
        <v>9</v>
      </c>
      <c r="F56" s="207">
        <v>3</v>
      </c>
      <c r="G56" s="208"/>
      <c r="H56" s="208"/>
      <c r="I56" s="208"/>
      <c r="J56" s="208"/>
      <c r="K56" s="208"/>
      <c r="L56" s="208"/>
      <c r="M56" s="208"/>
      <c r="N56" s="209"/>
      <c r="O56" s="209"/>
      <c r="P56" s="208"/>
      <c r="Q56" s="209"/>
    </row>
    <row r="57" spans="1:17" ht="21.15" customHeight="1" x14ac:dyDescent="0.3">
      <c r="A57" s="251"/>
      <c r="B57" s="228" t="s">
        <v>119</v>
      </c>
      <c r="C57" s="216" t="s">
        <v>91</v>
      </c>
      <c r="D57" s="212" t="s">
        <v>118</v>
      </c>
      <c r="E57" s="208"/>
      <c r="F57" s="208"/>
      <c r="G57" s="208">
        <v>24</v>
      </c>
      <c r="H57" s="208">
        <v>24</v>
      </c>
      <c r="I57" s="208"/>
      <c r="J57" s="208">
        <v>24</v>
      </c>
      <c r="K57" s="208"/>
      <c r="L57" s="208" t="s">
        <v>56</v>
      </c>
      <c r="M57" s="208"/>
      <c r="N57" s="209"/>
      <c r="O57" s="209"/>
      <c r="P57" s="208" t="s">
        <v>41</v>
      </c>
      <c r="Q57" s="209" t="s">
        <v>40</v>
      </c>
    </row>
    <row r="58" spans="1:17" ht="21.15" customHeight="1" x14ac:dyDescent="0.3">
      <c r="A58" s="252"/>
      <c r="B58" s="233" t="s">
        <v>293</v>
      </c>
      <c r="C58" s="205" t="s">
        <v>43</v>
      </c>
      <c r="D58" s="206" t="s">
        <v>121</v>
      </c>
      <c r="E58" s="207">
        <v>3</v>
      </c>
      <c r="F58" s="207">
        <v>1</v>
      </c>
      <c r="G58" s="208"/>
      <c r="H58" s="208"/>
      <c r="I58" s="208"/>
      <c r="J58" s="208"/>
      <c r="K58" s="208"/>
      <c r="L58" s="208"/>
      <c r="M58" s="208"/>
      <c r="N58" s="209"/>
      <c r="O58" s="209"/>
      <c r="P58" s="208"/>
      <c r="Q58" s="209"/>
    </row>
    <row r="59" spans="1:17" s="107" customFormat="1" ht="21.15" customHeight="1" x14ac:dyDescent="0.3">
      <c r="A59" s="251"/>
      <c r="B59" s="228" t="s">
        <v>122</v>
      </c>
      <c r="C59" s="216" t="s">
        <v>91</v>
      </c>
      <c r="D59" s="212" t="s">
        <v>121</v>
      </c>
      <c r="E59" s="208"/>
      <c r="F59" s="208"/>
      <c r="G59" s="208">
        <v>18</v>
      </c>
      <c r="H59" s="208">
        <v>24</v>
      </c>
      <c r="I59" s="208"/>
      <c r="J59" s="208"/>
      <c r="K59" s="208"/>
      <c r="L59" s="208" t="s">
        <v>56</v>
      </c>
      <c r="M59" s="208"/>
      <c r="N59" s="209"/>
      <c r="O59" s="209"/>
      <c r="P59" s="208" t="s">
        <v>41</v>
      </c>
      <c r="Q59" s="209" t="s">
        <v>40</v>
      </c>
    </row>
    <row r="60" spans="1:17" s="107" customFormat="1" ht="21.15" customHeight="1" x14ac:dyDescent="0.3">
      <c r="A60" s="251"/>
      <c r="B60" s="205" t="s">
        <v>294</v>
      </c>
      <c r="C60" s="205" t="s">
        <v>46</v>
      </c>
      <c r="D60" s="253" t="s">
        <v>126</v>
      </c>
      <c r="E60" s="207">
        <v>6</v>
      </c>
      <c r="F60" s="207">
        <v>2</v>
      </c>
      <c r="G60" s="254"/>
      <c r="H60" s="254"/>
      <c r="I60" s="254"/>
      <c r="J60" s="254"/>
      <c r="K60" s="208"/>
      <c r="L60" s="208"/>
      <c r="M60" s="208"/>
      <c r="N60" s="209"/>
      <c r="O60" s="209"/>
      <c r="P60" s="208"/>
      <c r="Q60" s="209"/>
    </row>
    <row r="61" spans="1:17" ht="21.15" customHeight="1" x14ac:dyDescent="0.3">
      <c r="A61" s="251"/>
      <c r="B61" s="215" t="s">
        <v>125</v>
      </c>
      <c r="C61" s="211" t="s">
        <v>91</v>
      </c>
      <c r="D61" s="212" t="s">
        <v>126</v>
      </c>
      <c r="E61" s="208"/>
      <c r="F61" s="208"/>
      <c r="G61" s="208">
        <v>24</v>
      </c>
      <c r="H61" s="208"/>
      <c r="I61" s="208"/>
      <c r="J61" s="208">
        <v>36</v>
      </c>
      <c r="K61" s="208"/>
      <c r="L61" s="208" t="s">
        <v>56</v>
      </c>
      <c r="M61" s="208"/>
      <c r="N61" s="209"/>
      <c r="O61" s="209"/>
      <c r="P61" s="208" t="s">
        <v>41</v>
      </c>
      <c r="Q61" s="209" t="s">
        <v>40</v>
      </c>
    </row>
    <row r="62" spans="1:17" ht="21.15" customHeight="1" x14ac:dyDescent="0.3">
      <c r="A62" s="251"/>
      <c r="B62" s="215" t="s">
        <v>295</v>
      </c>
      <c r="C62" s="211" t="s">
        <v>91</v>
      </c>
      <c r="D62" s="212" t="s">
        <v>128</v>
      </c>
      <c r="E62" s="208"/>
      <c r="F62" s="208"/>
      <c r="G62" s="208">
        <v>24</v>
      </c>
      <c r="H62" s="208"/>
      <c r="I62" s="208"/>
      <c r="J62" s="208">
        <v>24</v>
      </c>
      <c r="K62" s="208"/>
      <c r="L62" s="208" t="s">
        <v>56</v>
      </c>
      <c r="M62" s="208"/>
      <c r="N62" s="209"/>
      <c r="O62" s="209"/>
      <c r="P62" s="208" t="s">
        <v>41</v>
      </c>
      <c r="Q62" s="209" t="s">
        <v>40</v>
      </c>
    </row>
    <row r="63" spans="1:17" s="107" customFormat="1" ht="21.15" customHeight="1" x14ac:dyDescent="0.3">
      <c r="A63" s="198"/>
      <c r="B63" s="198" t="s">
        <v>296</v>
      </c>
      <c r="C63" s="255" t="s">
        <v>35</v>
      </c>
      <c r="D63" s="256" t="s">
        <v>266</v>
      </c>
      <c r="E63" s="257">
        <v>12</v>
      </c>
      <c r="F63" s="257"/>
      <c r="G63" s="203"/>
      <c r="H63" s="203"/>
      <c r="I63" s="203"/>
      <c r="J63" s="203"/>
      <c r="K63" s="203">
        <v>10</v>
      </c>
      <c r="L63" s="202"/>
      <c r="M63" s="202"/>
      <c r="N63" s="202"/>
      <c r="O63" s="203"/>
      <c r="P63" s="202"/>
      <c r="Q63" s="203"/>
    </row>
    <row r="64" spans="1:17" s="107" customFormat="1" ht="21.15" customHeight="1" x14ac:dyDescent="0.3">
      <c r="A64" s="251"/>
      <c r="B64" s="233" t="s">
        <v>297</v>
      </c>
      <c r="C64" s="233" t="s">
        <v>48</v>
      </c>
      <c r="D64" s="224" t="s">
        <v>298</v>
      </c>
      <c r="E64" s="225">
        <v>4</v>
      </c>
      <c r="F64" s="225">
        <v>1.5</v>
      </c>
      <c r="G64" s="230"/>
      <c r="H64" s="230"/>
      <c r="I64" s="230"/>
      <c r="J64" s="230"/>
      <c r="K64" s="230"/>
      <c r="L64" s="230"/>
      <c r="M64" s="230"/>
      <c r="N64" s="258"/>
      <c r="O64" s="258"/>
      <c r="P64" s="230"/>
      <c r="Q64" s="230"/>
    </row>
    <row r="65" spans="1:17" ht="21.15" customHeight="1" x14ac:dyDescent="0.3">
      <c r="A65" s="222"/>
      <c r="B65" s="228" t="s">
        <v>299</v>
      </c>
      <c r="C65" s="216" t="s">
        <v>91</v>
      </c>
      <c r="D65" s="229" t="s">
        <v>272</v>
      </c>
      <c r="E65" s="230"/>
      <c r="F65" s="230"/>
      <c r="G65" s="230"/>
      <c r="H65" s="230">
        <v>18</v>
      </c>
      <c r="I65" s="230"/>
      <c r="J65" s="230"/>
      <c r="K65" s="230"/>
      <c r="L65" s="230"/>
      <c r="M65" s="226" t="s">
        <v>273</v>
      </c>
      <c r="N65" s="226"/>
      <c r="O65" s="226"/>
      <c r="P65" s="226" t="s">
        <v>41</v>
      </c>
      <c r="Q65" s="208" t="s">
        <v>40</v>
      </c>
    </row>
    <row r="66" spans="1:17" ht="21.15" customHeight="1" x14ac:dyDescent="0.3">
      <c r="A66" s="222"/>
      <c r="B66" s="228" t="s">
        <v>300</v>
      </c>
      <c r="C66" s="216" t="s">
        <v>91</v>
      </c>
      <c r="D66" s="229" t="s">
        <v>275</v>
      </c>
      <c r="E66" s="230"/>
      <c r="F66" s="230"/>
      <c r="G66" s="230"/>
      <c r="H66" s="230">
        <v>18</v>
      </c>
      <c r="I66" s="230"/>
      <c r="J66" s="230"/>
      <c r="K66" s="230"/>
      <c r="L66" s="259"/>
      <c r="M66" s="226" t="s">
        <v>273</v>
      </c>
      <c r="N66" s="226"/>
      <c r="O66" s="226"/>
      <c r="P66" s="226" t="s">
        <v>41</v>
      </c>
      <c r="Q66" s="208" t="s">
        <v>40</v>
      </c>
    </row>
    <row r="67" spans="1:17" ht="21.15" customHeight="1" x14ac:dyDescent="0.3">
      <c r="A67" s="222"/>
      <c r="B67" s="233" t="s">
        <v>301</v>
      </c>
      <c r="C67" s="233" t="s">
        <v>50</v>
      </c>
      <c r="D67" s="224" t="s">
        <v>302</v>
      </c>
      <c r="E67" s="225">
        <v>4</v>
      </c>
      <c r="F67" s="225">
        <v>1.5</v>
      </c>
      <c r="G67" s="230"/>
      <c r="H67" s="230"/>
      <c r="I67" s="230"/>
      <c r="J67" s="230"/>
      <c r="K67" s="230"/>
      <c r="L67" s="230"/>
      <c r="M67" s="230"/>
      <c r="N67" s="258"/>
      <c r="O67" s="258"/>
      <c r="P67" s="230"/>
      <c r="Q67" s="258"/>
    </row>
    <row r="68" spans="1:17" ht="21.15" customHeight="1" x14ac:dyDescent="0.3">
      <c r="A68" s="222"/>
      <c r="B68" s="228" t="s">
        <v>303</v>
      </c>
      <c r="C68" s="216" t="s">
        <v>91</v>
      </c>
      <c r="D68" s="229" t="s">
        <v>279</v>
      </c>
      <c r="E68" s="230"/>
      <c r="F68" s="230"/>
      <c r="G68" s="230"/>
      <c r="H68" s="230">
        <v>18</v>
      </c>
      <c r="I68" s="230"/>
      <c r="J68" s="230"/>
      <c r="K68" s="230"/>
      <c r="L68" s="230"/>
      <c r="M68" s="230"/>
      <c r="N68" s="258"/>
      <c r="O68" s="258"/>
      <c r="P68" s="230"/>
      <c r="Q68" s="230"/>
    </row>
    <row r="69" spans="1:17" ht="21.15" customHeight="1" x14ac:dyDescent="0.3">
      <c r="A69" s="222"/>
      <c r="B69" s="228" t="s">
        <v>304</v>
      </c>
      <c r="C69" s="216" t="s">
        <v>91</v>
      </c>
      <c r="D69" s="229" t="s">
        <v>281</v>
      </c>
      <c r="E69" s="230"/>
      <c r="F69" s="230"/>
      <c r="G69" s="230"/>
      <c r="H69" s="230">
        <v>18</v>
      </c>
      <c r="I69" s="230"/>
      <c r="J69" s="230"/>
      <c r="K69" s="230"/>
      <c r="L69" s="230"/>
      <c r="M69" s="230"/>
      <c r="N69" s="258"/>
      <c r="O69" s="258"/>
      <c r="P69" s="230"/>
      <c r="Q69" s="258"/>
    </row>
    <row r="70" spans="1:17" ht="21.15" customHeight="1" x14ac:dyDescent="0.3">
      <c r="A70" s="222"/>
      <c r="B70" s="233" t="s">
        <v>305</v>
      </c>
      <c r="C70" s="233" t="s">
        <v>66</v>
      </c>
      <c r="D70" s="224" t="s">
        <v>306</v>
      </c>
      <c r="E70" s="225">
        <v>2</v>
      </c>
      <c r="F70" s="225">
        <v>0.5</v>
      </c>
      <c r="G70" s="230"/>
      <c r="H70" s="230"/>
      <c r="I70" s="230"/>
      <c r="J70" s="230"/>
      <c r="K70" s="230"/>
      <c r="L70" s="230"/>
      <c r="M70" s="230"/>
      <c r="N70" s="258"/>
      <c r="O70" s="258"/>
      <c r="P70" s="230"/>
      <c r="Q70" s="230"/>
    </row>
    <row r="71" spans="1:17" ht="21.15" customHeight="1" x14ac:dyDescent="0.3">
      <c r="A71" s="222"/>
      <c r="B71" s="228" t="s">
        <v>307</v>
      </c>
      <c r="C71" s="216" t="s">
        <v>91</v>
      </c>
      <c r="D71" s="229" t="s">
        <v>308</v>
      </c>
      <c r="E71" s="230"/>
      <c r="F71" s="230"/>
      <c r="G71" s="230">
        <v>18</v>
      </c>
      <c r="H71" s="230">
        <v>9</v>
      </c>
      <c r="I71" s="230"/>
      <c r="J71" s="230"/>
      <c r="K71" s="230"/>
      <c r="L71" s="230"/>
      <c r="M71" s="226" t="s">
        <v>273</v>
      </c>
      <c r="N71" s="226"/>
      <c r="O71" s="226"/>
      <c r="P71" s="226" t="s">
        <v>41</v>
      </c>
      <c r="Q71" s="208" t="s">
        <v>40</v>
      </c>
    </row>
    <row r="72" spans="1:17" ht="21.15" customHeight="1" x14ac:dyDescent="0.3">
      <c r="A72" s="222"/>
      <c r="B72" s="233" t="s">
        <v>309</v>
      </c>
      <c r="C72" s="233" t="s">
        <v>68</v>
      </c>
      <c r="D72" s="224" t="s">
        <v>310</v>
      </c>
      <c r="E72" s="225">
        <v>2</v>
      </c>
      <c r="F72" s="225">
        <v>0.5</v>
      </c>
      <c r="G72" s="230"/>
      <c r="H72" s="230"/>
      <c r="I72" s="230"/>
      <c r="J72" s="230"/>
      <c r="K72" s="230"/>
      <c r="L72" s="230"/>
      <c r="M72" s="226"/>
      <c r="N72" s="226"/>
      <c r="O72" s="226"/>
      <c r="P72" s="226"/>
      <c r="Q72" s="208"/>
    </row>
    <row r="73" spans="1:17" ht="21.15" customHeight="1" x14ac:dyDescent="0.3">
      <c r="A73" s="222"/>
      <c r="B73" s="228" t="s">
        <v>311</v>
      </c>
      <c r="C73" s="216" t="s">
        <v>91</v>
      </c>
      <c r="D73" s="229" t="s">
        <v>312</v>
      </c>
      <c r="E73" s="230"/>
      <c r="F73" s="230"/>
      <c r="G73" s="230">
        <v>18</v>
      </c>
      <c r="H73" s="230"/>
      <c r="I73" s="230"/>
      <c r="J73" s="230"/>
      <c r="K73" s="230"/>
      <c r="L73" s="230"/>
      <c r="M73" s="230"/>
      <c r="N73" s="258" t="s">
        <v>56</v>
      </c>
      <c r="O73" s="258" t="s">
        <v>40</v>
      </c>
      <c r="P73" s="230" t="s">
        <v>41</v>
      </c>
      <c r="Q73" s="258" t="s">
        <v>40</v>
      </c>
    </row>
    <row r="74" spans="1:17" ht="21.15" customHeight="1" x14ac:dyDescent="0.3">
      <c r="C74" s="205" t="s">
        <v>52</v>
      </c>
      <c r="D74" s="205"/>
      <c r="E74" s="244">
        <f>E72+E70+E67+E64+E60+E58+E56</f>
        <v>30</v>
      </c>
      <c r="F74" s="244">
        <f>F72+F70+F67+F64+F60+F58+F56</f>
        <v>10</v>
      </c>
      <c r="G74" s="260">
        <f>G73+G71+G61+G59+G57</f>
        <v>102</v>
      </c>
      <c r="H74" s="260">
        <f>H71+H69+H68+H66+H65+H59+H57</f>
        <v>129</v>
      </c>
      <c r="I74" s="260">
        <v>24</v>
      </c>
      <c r="J74" s="260">
        <f>J62+J61+J57</f>
        <v>84</v>
      </c>
      <c r="K74" s="246"/>
      <c r="L74" s="245"/>
      <c r="M74" s="245"/>
      <c r="N74" s="247"/>
      <c r="O74" s="247"/>
      <c r="P74" s="245"/>
      <c r="Q74" s="247"/>
    </row>
    <row r="75" spans="1:17" ht="17.25" customHeight="1" x14ac:dyDescent="0.3"/>
    <row r="77" spans="1:17" ht="15.75" customHeight="1" x14ac:dyDescent="0.3"/>
    <row r="78" spans="1:17" ht="15.75" customHeight="1" x14ac:dyDescent="0.3">
      <c r="C78" s="94" t="s">
        <v>140</v>
      </c>
      <c r="D78" s="73"/>
      <c r="E78" s="73"/>
      <c r="F78" s="73"/>
      <c r="G78" s="73"/>
      <c r="H78" s="73"/>
      <c r="I78" s="73"/>
      <c r="J78" s="73"/>
      <c r="O78" s="73"/>
      <c r="P78" s="73"/>
    </row>
    <row r="79" spans="1:17" ht="15" thickBot="1" x14ac:dyDescent="0.35"/>
    <row r="80" spans="1:17" s="107" customFormat="1" ht="13.95" customHeight="1" thickBot="1" x14ac:dyDescent="0.35">
      <c r="A80" s="248" t="s">
        <v>14</v>
      </c>
      <c r="B80" s="248" t="s">
        <v>15</v>
      </c>
      <c r="C80" s="181" t="s">
        <v>16</v>
      </c>
      <c r="D80" s="182" t="s">
        <v>256</v>
      </c>
      <c r="E80" s="181" t="s">
        <v>18</v>
      </c>
      <c r="F80" s="181" t="s">
        <v>19</v>
      </c>
      <c r="G80" s="183" t="s">
        <v>20</v>
      </c>
      <c r="H80" s="183"/>
      <c r="I80" s="183"/>
      <c r="J80" s="183"/>
      <c r="K80" s="184" t="s">
        <v>21</v>
      </c>
      <c r="L80" s="185"/>
      <c r="M80" s="185"/>
      <c r="N80" s="185"/>
      <c r="O80" s="185"/>
      <c r="P80" s="185"/>
      <c r="Q80" s="186"/>
    </row>
    <row r="81" spans="1:17" s="107" customFormat="1" ht="12.75" customHeight="1" thickBot="1" x14ac:dyDescent="0.35">
      <c r="A81" s="248"/>
      <c r="B81" s="248"/>
      <c r="C81" s="181"/>
      <c r="D81" s="182"/>
      <c r="E81" s="181"/>
      <c r="F81" s="181"/>
      <c r="G81" s="183"/>
      <c r="H81" s="183"/>
      <c r="I81" s="183"/>
      <c r="J81" s="183"/>
      <c r="K81" s="187" t="s">
        <v>257</v>
      </c>
      <c r="L81" s="188" t="s">
        <v>22</v>
      </c>
      <c r="M81" s="188"/>
      <c r="N81" s="188"/>
      <c r="O81" s="188"/>
      <c r="P81" s="188"/>
      <c r="Q81" s="189" t="s">
        <v>23</v>
      </c>
    </row>
    <row r="82" spans="1:17" ht="15.75" customHeight="1" thickBot="1" x14ac:dyDescent="0.35">
      <c r="A82" s="248"/>
      <c r="B82" s="248"/>
      <c r="C82" s="181"/>
      <c r="D82" s="182"/>
      <c r="E82" s="181"/>
      <c r="F82" s="181"/>
      <c r="G82" s="183"/>
      <c r="H82" s="183"/>
      <c r="I82" s="183"/>
      <c r="J82" s="183"/>
      <c r="K82" s="187"/>
      <c r="L82" s="188"/>
      <c r="M82" s="188"/>
      <c r="N82" s="188"/>
      <c r="O82" s="188"/>
      <c r="P82" s="188"/>
      <c r="Q82" s="189"/>
    </row>
    <row r="83" spans="1:17" s="107" customFormat="1" ht="25.5" customHeight="1" thickBot="1" x14ac:dyDescent="0.35">
      <c r="A83" s="248"/>
      <c r="B83" s="248"/>
      <c r="C83" s="181"/>
      <c r="D83" s="182"/>
      <c r="E83" s="181"/>
      <c r="F83" s="181"/>
      <c r="G83" s="190" t="s">
        <v>24</v>
      </c>
      <c r="H83" s="191" t="s">
        <v>25</v>
      </c>
      <c r="I83" s="191" t="s">
        <v>26</v>
      </c>
      <c r="J83" s="191" t="s">
        <v>27</v>
      </c>
      <c r="K83" s="187"/>
      <c r="L83" s="192" t="s">
        <v>28</v>
      </c>
      <c r="M83" s="192"/>
      <c r="N83" s="192"/>
      <c r="O83" s="192" t="s">
        <v>29</v>
      </c>
      <c r="P83" s="193" t="s">
        <v>30</v>
      </c>
      <c r="Q83" s="194" t="s">
        <v>31</v>
      </c>
    </row>
    <row r="84" spans="1:17" ht="21.9" customHeight="1" thickBot="1" x14ac:dyDescent="0.35">
      <c r="A84" s="248"/>
      <c r="B84" s="248"/>
      <c r="C84" s="181"/>
      <c r="D84" s="182"/>
      <c r="E84" s="181"/>
      <c r="F84" s="181"/>
      <c r="G84" s="190"/>
      <c r="H84" s="191"/>
      <c r="I84" s="191"/>
      <c r="J84" s="191"/>
      <c r="K84" s="195"/>
      <c r="L84" s="196" t="s">
        <v>32</v>
      </c>
      <c r="M84" s="196" t="s">
        <v>33</v>
      </c>
      <c r="N84" s="196" t="s">
        <v>34</v>
      </c>
      <c r="O84" s="191"/>
      <c r="P84" s="191"/>
      <c r="Q84" s="197"/>
    </row>
    <row r="85" spans="1:17" ht="21.15" customHeight="1" x14ac:dyDescent="0.3">
      <c r="A85" s="198"/>
      <c r="B85" s="198" t="s">
        <v>313</v>
      </c>
      <c r="C85" s="199" t="s">
        <v>35</v>
      </c>
      <c r="D85" s="200" t="s">
        <v>84</v>
      </c>
      <c r="E85" s="261">
        <v>18</v>
      </c>
      <c r="F85" s="261"/>
      <c r="G85" s="250"/>
      <c r="H85" s="250"/>
      <c r="I85" s="250"/>
      <c r="J85" s="250"/>
      <c r="K85" s="250">
        <v>10</v>
      </c>
      <c r="L85" s="249"/>
      <c r="M85" s="249"/>
      <c r="N85" s="249"/>
      <c r="O85" s="250"/>
      <c r="P85" s="249"/>
      <c r="Q85" s="250"/>
    </row>
    <row r="86" spans="1:17" ht="21.15" customHeight="1" x14ac:dyDescent="0.3">
      <c r="A86" s="222"/>
      <c r="B86" s="233" t="s">
        <v>314</v>
      </c>
      <c r="C86" s="233" t="s">
        <v>37</v>
      </c>
      <c r="D86" s="224" t="s">
        <v>142</v>
      </c>
      <c r="E86" s="225">
        <v>9</v>
      </c>
      <c r="F86" s="225">
        <v>3</v>
      </c>
      <c r="G86" s="230"/>
      <c r="H86" s="230"/>
      <c r="I86" s="230"/>
      <c r="J86" s="230"/>
      <c r="K86" s="230"/>
      <c r="L86" s="230"/>
      <c r="M86" s="230"/>
      <c r="N86" s="258"/>
      <c r="O86" s="258"/>
      <c r="P86" s="230"/>
      <c r="Q86" s="258"/>
    </row>
    <row r="87" spans="1:17" ht="21.15" customHeight="1" x14ac:dyDescent="0.3">
      <c r="A87" s="222"/>
      <c r="B87" s="228" t="s">
        <v>143</v>
      </c>
      <c r="C87" s="216" t="s">
        <v>91</v>
      </c>
      <c r="D87" s="229" t="s">
        <v>142</v>
      </c>
      <c r="E87" s="230"/>
      <c r="F87" s="230"/>
      <c r="G87" s="230">
        <v>24</v>
      </c>
      <c r="H87" s="230">
        <v>24</v>
      </c>
      <c r="I87" s="230"/>
      <c r="J87" s="230">
        <v>24</v>
      </c>
      <c r="K87" s="230"/>
      <c r="L87" s="230"/>
      <c r="M87" s="208" t="s">
        <v>56</v>
      </c>
      <c r="N87" s="258"/>
      <c r="O87" s="258"/>
      <c r="P87" s="230" t="s">
        <v>41</v>
      </c>
      <c r="Q87" s="230" t="s">
        <v>40</v>
      </c>
    </row>
    <row r="88" spans="1:17" ht="21.15" customHeight="1" x14ac:dyDescent="0.3">
      <c r="A88" s="222"/>
      <c r="B88" s="233" t="s">
        <v>315</v>
      </c>
      <c r="C88" s="233" t="s">
        <v>43</v>
      </c>
      <c r="D88" s="224" t="s">
        <v>316</v>
      </c>
      <c r="E88" s="225">
        <v>3</v>
      </c>
      <c r="F88" s="225">
        <v>1</v>
      </c>
      <c r="G88" s="230"/>
      <c r="H88" s="230"/>
      <c r="I88" s="230"/>
      <c r="J88" s="230"/>
      <c r="K88" s="230"/>
      <c r="L88" s="230"/>
      <c r="M88" s="230"/>
      <c r="N88" s="258"/>
      <c r="O88" s="258"/>
      <c r="P88" s="230"/>
      <c r="Q88" s="258"/>
    </row>
    <row r="89" spans="1:17" ht="21.15" customHeight="1" x14ac:dyDescent="0.3">
      <c r="A89" s="222"/>
      <c r="B89" s="228" t="s">
        <v>317</v>
      </c>
      <c r="C89" s="216" t="s">
        <v>91</v>
      </c>
      <c r="D89" s="229" t="s">
        <v>316</v>
      </c>
      <c r="E89" s="230"/>
      <c r="F89" s="230"/>
      <c r="G89" s="230"/>
      <c r="H89" s="230"/>
      <c r="I89" s="230">
        <v>30</v>
      </c>
      <c r="J89" s="230"/>
      <c r="K89" s="230"/>
      <c r="L89" s="230" t="s">
        <v>56</v>
      </c>
      <c r="M89" s="230"/>
      <c r="N89" s="258"/>
      <c r="O89" s="258"/>
      <c r="P89" s="230" t="s">
        <v>41</v>
      </c>
      <c r="Q89" s="230" t="s">
        <v>40</v>
      </c>
    </row>
    <row r="90" spans="1:17" s="107" customFormat="1" ht="21.15" customHeight="1" x14ac:dyDescent="0.3">
      <c r="A90" s="251"/>
      <c r="B90" s="233" t="s">
        <v>318</v>
      </c>
      <c r="C90" s="233" t="s">
        <v>46</v>
      </c>
      <c r="D90" s="224" t="s">
        <v>145</v>
      </c>
      <c r="E90" s="225">
        <v>6</v>
      </c>
      <c r="F90" s="225">
        <v>2</v>
      </c>
      <c r="G90" s="230"/>
      <c r="H90" s="230"/>
      <c r="I90" s="230"/>
      <c r="J90" s="230"/>
      <c r="K90" s="230"/>
      <c r="L90" s="230"/>
      <c r="M90" s="230"/>
      <c r="N90" s="258"/>
      <c r="O90" s="258"/>
      <c r="P90" s="230"/>
      <c r="Q90" s="258"/>
    </row>
    <row r="91" spans="1:17" s="107" customFormat="1" ht="21.15" customHeight="1" x14ac:dyDescent="0.3">
      <c r="A91" s="251"/>
      <c r="B91" s="228" t="s">
        <v>146</v>
      </c>
      <c r="C91" s="216" t="s">
        <v>91</v>
      </c>
      <c r="D91" s="229" t="s">
        <v>145</v>
      </c>
      <c r="E91" s="230"/>
      <c r="F91" s="230"/>
      <c r="G91" s="230">
        <v>24</v>
      </c>
      <c r="H91" s="230">
        <v>24</v>
      </c>
      <c r="I91" s="230"/>
      <c r="J91" s="121">
        <v>10</v>
      </c>
      <c r="K91" s="230"/>
      <c r="L91" s="230" t="s">
        <v>56</v>
      </c>
      <c r="M91" s="230"/>
      <c r="N91" s="258"/>
      <c r="O91" s="258"/>
      <c r="P91" s="230" t="s">
        <v>41</v>
      </c>
      <c r="Q91" s="230" t="s">
        <v>40</v>
      </c>
    </row>
    <row r="92" spans="1:17" ht="21.15" customHeight="1" x14ac:dyDescent="0.3">
      <c r="A92" s="198"/>
      <c r="B92" s="198" t="s">
        <v>319</v>
      </c>
      <c r="C92" s="255" t="s">
        <v>35</v>
      </c>
      <c r="D92" s="256" t="s">
        <v>266</v>
      </c>
      <c r="E92" s="257">
        <v>12</v>
      </c>
      <c r="F92" s="257"/>
      <c r="G92" s="203"/>
      <c r="H92" s="203"/>
      <c r="I92" s="203"/>
      <c r="J92" s="203"/>
      <c r="K92" s="203">
        <v>10</v>
      </c>
      <c r="L92" s="202"/>
      <c r="M92" s="202"/>
      <c r="N92" s="202"/>
      <c r="O92" s="203"/>
      <c r="P92" s="202"/>
      <c r="Q92" s="203"/>
    </row>
    <row r="93" spans="1:17" ht="21.15" customHeight="1" x14ac:dyDescent="0.3">
      <c r="A93" s="222"/>
      <c r="B93" s="233" t="s">
        <v>320</v>
      </c>
      <c r="C93" s="233" t="s">
        <v>48</v>
      </c>
      <c r="D93" s="224" t="s">
        <v>321</v>
      </c>
      <c r="E93" s="225">
        <v>4</v>
      </c>
      <c r="F93" s="225">
        <v>1.5</v>
      </c>
      <c r="G93" s="230"/>
      <c r="H93" s="230"/>
      <c r="I93" s="230"/>
      <c r="J93" s="230"/>
      <c r="K93" s="230"/>
      <c r="L93" s="230"/>
      <c r="M93" s="230"/>
      <c r="N93" s="258"/>
      <c r="O93" s="258"/>
      <c r="P93" s="230"/>
      <c r="Q93" s="230"/>
    </row>
    <row r="94" spans="1:17" ht="21.15" customHeight="1" x14ac:dyDescent="0.3">
      <c r="A94" s="222"/>
      <c r="B94" s="228" t="s">
        <v>322</v>
      </c>
      <c r="C94" s="216" t="s">
        <v>91</v>
      </c>
      <c r="D94" s="229" t="s">
        <v>272</v>
      </c>
      <c r="E94" s="230"/>
      <c r="F94" s="230"/>
      <c r="G94" s="230"/>
      <c r="H94" s="230">
        <v>18</v>
      </c>
      <c r="I94" s="230"/>
      <c r="J94" s="230"/>
      <c r="K94" s="230"/>
      <c r="L94" s="230"/>
      <c r="M94" s="226" t="s">
        <v>273</v>
      </c>
      <c r="N94" s="226"/>
      <c r="O94" s="226"/>
      <c r="P94" s="226" t="s">
        <v>41</v>
      </c>
      <c r="Q94" s="208" t="s">
        <v>40</v>
      </c>
    </row>
    <row r="95" spans="1:17" ht="21.15" customHeight="1" x14ac:dyDescent="0.3">
      <c r="A95" s="222"/>
      <c r="B95" s="228" t="s">
        <v>323</v>
      </c>
      <c r="C95" s="216" t="s">
        <v>91</v>
      </c>
      <c r="D95" s="229" t="s">
        <v>275</v>
      </c>
      <c r="E95" s="230"/>
      <c r="F95" s="230"/>
      <c r="G95" s="230"/>
      <c r="H95" s="230">
        <v>18</v>
      </c>
      <c r="I95" s="230"/>
      <c r="J95" s="230"/>
      <c r="K95" s="230"/>
      <c r="L95" s="230"/>
      <c r="M95" s="226" t="s">
        <v>273</v>
      </c>
      <c r="N95" s="226"/>
      <c r="O95" s="226"/>
      <c r="P95" s="226" t="s">
        <v>41</v>
      </c>
      <c r="Q95" s="208" t="s">
        <v>40</v>
      </c>
    </row>
    <row r="96" spans="1:17" ht="21.15" customHeight="1" x14ac:dyDescent="0.3">
      <c r="A96" s="222"/>
      <c r="B96" s="233" t="s">
        <v>324</v>
      </c>
      <c r="C96" s="233" t="s">
        <v>50</v>
      </c>
      <c r="D96" s="224" t="s">
        <v>325</v>
      </c>
      <c r="E96" s="225">
        <v>4</v>
      </c>
      <c r="F96" s="225">
        <v>1.5</v>
      </c>
      <c r="G96" s="230"/>
      <c r="H96" s="230"/>
      <c r="I96" s="230"/>
      <c r="J96" s="230"/>
      <c r="K96" s="230"/>
      <c r="L96" s="230"/>
      <c r="M96" s="230"/>
      <c r="N96" s="258"/>
      <c r="O96" s="258"/>
      <c r="P96" s="230"/>
      <c r="Q96" s="258"/>
    </row>
    <row r="97" spans="1:17" ht="21.15" customHeight="1" x14ac:dyDescent="0.3">
      <c r="A97" s="222"/>
      <c r="B97" s="228" t="s">
        <v>326</v>
      </c>
      <c r="C97" s="216" t="s">
        <v>91</v>
      </c>
      <c r="D97" s="229" t="s">
        <v>279</v>
      </c>
      <c r="E97" s="230"/>
      <c r="F97" s="230"/>
      <c r="G97" s="230"/>
      <c r="H97" s="230">
        <v>18</v>
      </c>
      <c r="I97" s="230"/>
      <c r="J97" s="230"/>
      <c r="K97" s="230"/>
      <c r="L97" s="230" t="s">
        <v>56</v>
      </c>
      <c r="M97" s="230"/>
      <c r="N97" s="258"/>
      <c r="O97" s="258"/>
      <c r="P97" s="230" t="s">
        <v>41</v>
      </c>
      <c r="Q97" s="230" t="s">
        <v>40</v>
      </c>
    </row>
    <row r="98" spans="1:17" ht="21.15" customHeight="1" x14ac:dyDescent="0.3">
      <c r="A98" s="222"/>
      <c r="B98" s="228" t="s">
        <v>327</v>
      </c>
      <c r="C98" s="216" t="s">
        <v>91</v>
      </c>
      <c r="D98" s="229" t="s">
        <v>281</v>
      </c>
      <c r="E98" s="230"/>
      <c r="F98" s="230"/>
      <c r="G98" s="230"/>
      <c r="H98" s="230">
        <v>18</v>
      </c>
      <c r="I98" s="230"/>
      <c r="J98" s="230"/>
      <c r="K98" s="230"/>
      <c r="L98" s="230" t="s">
        <v>56</v>
      </c>
      <c r="M98" s="230"/>
      <c r="N98" s="258"/>
      <c r="O98" s="258"/>
      <c r="P98" s="230"/>
      <c r="Q98" s="258"/>
    </row>
    <row r="99" spans="1:17" ht="21.15" customHeight="1" x14ac:dyDescent="0.3">
      <c r="A99" s="222"/>
      <c r="B99" s="233" t="s">
        <v>328</v>
      </c>
      <c r="C99" s="233" t="s">
        <v>66</v>
      </c>
      <c r="D99" s="224" t="s">
        <v>329</v>
      </c>
      <c r="E99" s="225">
        <v>2</v>
      </c>
      <c r="F99" s="225">
        <v>0.5</v>
      </c>
      <c r="G99" s="230"/>
      <c r="H99" s="230"/>
      <c r="I99" s="230"/>
      <c r="J99" s="230"/>
      <c r="K99" s="230"/>
      <c r="L99" s="230"/>
      <c r="M99" s="230"/>
      <c r="N99" s="258"/>
      <c r="O99" s="258"/>
      <c r="P99" s="230"/>
      <c r="Q99" s="230"/>
    </row>
    <row r="100" spans="1:17" ht="21.15" customHeight="1" x14ac:dyDescent="0.3">
      <c r="A100" s="222"/>
      <c r="B100" s="228" t="s">
        <v>330</v>
      </c>
      <c r="C100" s="216" t="s">
        <v>91</v>
      </c>
      <c r="D100" s="229" t="s">
        <v>331</v>
      </c>
      <c r="E100" s="230"/>
      <c r="F100" s="230"/>
      <c r="G100" s="230">
        <v>18</v>
      </c>
      <c r="H100" s="230">
        <v>9</v>
      </c>
      <c r="I100" s="230"/>
      <c r="J100" s="230"/>
      <c r="K100" s="230"/>
      <c r="L100" s="230"/>
      <c r="M100" s="226" t="s">
        <v>273</v>
      </c>
      <c r="N100" s="226"/>
      <c r="O100" s="226"/>
      <c r="P100" s="226" t="s">
        <v>41</v>
      </c>
      <c r="Q100" s="208" t="s">
        <v>40</v>
      </c>
    </row>
    <row r="101" spans="1:17" ht="21.15" customHeight="1" x14ac:dyDescent="0.3">
      <c r="A101" s="222"/>
      <c r="B101" s="233" t="s">
        <v>328</v>
      </c>
      <c r="C101" s="233" t="s">
        <v>68</v>
      </c>
      <c r="D101" s="224" t="s">
        <v>332</v>
      </c>
      <c r="E101" s="225">
        <v>2</v>
      </c>
      <c r="F101" s="225">
        <v>0.5</v>
      </c>
      <c r="G101" s="230"/>
      <c r="H101" s="230"/>
      <c r="I101" s="230"/>
      <c r="J101" s="230"/>
      <c r="K101" s="230"/>
      <c r="L101" s="230"/>
      <c r="M101" s="230"/>
      <c r="N101" s="258"/>
      <c r="O101" s="258"/>
      <c r="P101" s="230"/>
      <c r="Q101" s="230"/>
    </row>
    <row r="102" spans="1:17" ht="21.15" customHeight="1" x14ac:dyDescent="0.3">
      <c r="A102" s="222"/>
      <c r="B102" s="228" t="s">
        <v>333</v>
      </c>
      <c r="C102" s="262" t="s">
        <v>91</v>
      </c>
      <c r="D102" s="229" t="s">
        <v>334</v>
      </c>
      <c r="E102" s="230"/>
      <c r="F102" s="230"/>
      <c r="G102" s="230">
        <v>18</v>
      </c>
      <c r="H102" s="230"/>
      <c r="I102" s="230"/>
      <c r="J102" s="230"/>
      <c r="K102" s="230"/>
      <c r="L102" s="230"/>
      <c r="M102" s="230"/>
      <c r="N102" s="258" t="s">
        <v>56</v>
      </c>
      <c r="O102" s="258"/>
      <c r="P102" s="230" t="s">
        <v>41</v>
      </c>
      <c r="Q102" s="258" t="s">
        <v>40</v>
      </c>
    </row>
    <row r="103" spans="1:17" ht="21.15" customHeight="1" x14ac:dyDescent="0.3">
      <c r="C103" s="205" t="s">
        <v>52</v>
      </c>
      <c r="D103" s="205"/>
      <c r="E103" s="244">
        <f>E86+E88+E90+E93+E96+E99+E101</f>
        <v>30</v>
      </c>
      <c r="F103" s="263">
        <f>F86+F88+F90+F93+F96+F99+F101</f>
        <v>10</v>
      </c>
      <c r="G103" s="260">
        <f>(G102+G100+G98+G97+G95+G94+G91+G89+G87)</f>
        <v>84</v>
      </c>
      <c r="H103" s="260">
        <f t="shared" ref="H103:J103" si="0">(H102+H100+H98+H97+H95+H94+H91+H89+H87)</f>
        <v>129</v>
      </c>
      <c r="I103" s="260">
        <f t="shared" si="0"/>
        <v>30</v>
      </c>
      <c r="J103" s="260">
        <f t="shared" si="0"/>
        <v>34</v>
      </c>
      <c r="K103" s="246"/>
      <c r="L103" s="245"/>
      <c r="M103" s="245"/>
      <c r="N103" s="247"/>
      <c r="O103" s="247"/>
      <c r="P103" s="245"/>
      <c r="Q103" s="247"/>
    </row>
    <row r="104" spans="1:17" x14ac:dyDescent="0.3">
      <c r="C104" s="17"/>
      <c r="D104" s="17"/>
      <c r="E104" s="18"/>
      <c r="F104" s="179"/>
      <c r="G104" s="179"/>
      <c r="H104" s="179"/>
      <c r="I104" s="179"/>
      <c r="J104" s="179"/>
      <c r="K104" s="17"/>
      <c r="N104" s="264"/>
      <c r="O104" s="264"/>
      <c r="Q104" s="264"/>
    </row>
    <row r="105" spans="1:17" s="107" customFormat="1" x14ac:dyDescent="0.3">
      <c r="B105" s="126"/>
      <c r="C105" s="17"/>
      <c r="D105" s="17"/>
      <c r="E105" s="18"/>
      <c r="F105" s="179"/>
      <c r="G105" s="179"/>
      <c r="H105" s="179"/>
      <c r="I105" s="179"/>
      <c r="J105" s="179"/>
      <c r="K105" s="17"/>
      <c r="L105" s="20"/>
      <c r="M105" s="20"/>
      <c r="N105" s="20"/>
      <c r="O105" s="17"/>
      <c r="P105" s="78"/>
      <c r="Q105" s="21"/>
    </row>
    <row r="106" spans="1:17" s="107" customFormat="1" x14ac:dyDescent="0.3">
      <c r="B106" s="126"/>
      <c r="C106" s="17"/>
      <c r="D106" s="17"/>
      <c r="E106" s="18"/>
      <c r="F106" s="179"/>
      <c r="G106" s="179"/>
      <c r="H106" s="179"/>
      <c r="I106" s="179"/>
      <c r="J106" s="179"/>
      <c r="K106" s="17"/>
      <c r="L106" s="20"/>
      <c r="M106" s="20"/>
      <c r="N106" s="20"/>
      <c r="O106" s="17"/>
      <c r="P106" s="78"/>
      <c r="Q106" s="21"/>
    </row>
    <row r="107" spans="1:17" ht="15.75" customHeight="1" x14ac:dyDescent="0.3">
      <c r="C107" s="94" t="s">
        <v>159</v>
      </c>
      <c r="D107" s="73"/>
      <c r="E107" s="73"/>
      <c r="F107" s="73"/>
      <c r="G107" s="73"/>
      <c r="H107" s="73"/>
      <c r="I107" s="73"/>
      <c r="J107" s="73"/>
      <c r="O107" s="73"/>
      <c r="P107" s="73"/>
    </row>
    <row r="108" spans="1:17" s="107" customFormat="1" ht="15" customHeight="1" thickBot="1" x14ac:dyDescent="0.35">
      <c r="B108" s="126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1:17" ht="13.95" customHeight="1" thickBot="1" x14ac:dyDescent="0.35">
      <c r="A109" s="248" t="s">
        <v>14</v>
      </c>
      <c r="B109" s="248" t="s">
        <v>15</v>
      </c>
      <c r="C109" s="181" t="s">
        <v>16</v>
      </c>
      <c r="D109" s="182" t="s">
        <v>256</v>
      </c>
      <c r="E109" s="181" t="s">
        <v>18</v>
      </c>
      <c r="F109" s="181" t="s">
        <v>19</v>
      </c>
      <c r="G109" s="183" t="s">
        <v>20</v>
      </c>
      <c r="H109" s="183"/>
      <c r="I109" s="183"/>
      <c r="J109" s="183"/>
      <c r="K109" s="184" t="s">
        <v>21</v>
      </c>
      <c r="L109" s="185"/>
      <c r="M109" s="185"/>
      <c r="N109" s="185"/>
      <c r="O109" s="185"/>
      <c r="P109" s="185"/>
      <c r="Q109" s="186"/>
    </row>
    <row r="110" spans="1:17" ht="13.95" customHeight="1" thickBot="1" x14ac:dyDescent="0.35">
      <c r="A110" s="248"/>
      <c r="B110" s="248"/>
      <c r="C110" s="181"/>
      <c r="D110" s="182"/>
      <c r="E110" s="181"/>
      <c r="F110" s="181"/>
      <c r="G110" s="183"/>
      <c r="H110" s="183"/>
      <c r="I110" s="183"/>
      <c r="J110" s="183"/>
      <c r="K110" s="187" t="s">
        <v>257</v>
      </c>
      <c r="L110" s="188" t="s">
        <v>22</v>
      </c>
      <c r="M110" s="188"/>
      <c r="N110" s="188"/>
      <c r="O110" s="188"/>
      <c r="P110" s="188"/>
      <c r="Q110" s="189" t="s">
        <v>23</v>
      </c>
    </row>
    <row r="111" spans="1:17" ht="15" thickBot="1" x14ac:dyDescent="0.35">
      <c r="A111" s="248"/>
      <c r="B111" s="248"/>
      <c r="C111" s="181"/>
      <c r="D111" s="182"/>
      <c r="E111" s="181"/>
      <c r="F111" s="181"/>
      <c r="G111" s="183"/>
      <c r="H111" s="183"/>
      <c r="I111" s="183"/>
      <c r="J111" s="183"/>
      <c r="K111" s="187"/>
      <c r="L111" s="188"/>
      <c r="M111" s="188"/>
      <c r="N111" s="188"/>
      <c r="O111" s="188"/>
      <c r="P111" s="188"/>
      <c r="Q111" s="189"/>
    </row>
    <row r="112" spans="1:17" ht="15.75" customHeight="1" thickBot="1" x14ac:dyDescent="0.35">
      <c r="A112" s="248"/>
      <c r="B112" s="248"/>
      <c r="C112" s="181"/>
      <c r="D112" s="182"/>
      <c r="E112" s="181"/>
      <c r="F112" s="181"/>
      <c r="G112" s="190" t="s">
        <v>24</v>
      </c>
      <c r="H112" s="191" t="s">
        <v>25</v>
      </c>
      <c r="I112" s="191" t="s">
        <v>26</v>
      </c>
      <c r="J112" s="191" t="s">
        <v>27</v>
      </c>
      <c r="K112" s="187"/>
      <c r="L112" s="192" t="s">
        <v>28</v>
      </c>
      <c r="M112" s="192"/>
      <c r="N112" s="192"/>
      <c r="O112" s="192" t="s">
        <v>29</v>
      </c>
      <c r="P112" s="193" t="s">
        <v>30</v>
      </c>
      <c r="Q112" s="194" t="s">
        <v>31</v>
      </c>
    </row>
    <row r="113" spans="1:17" ht="15.75" customHeight="1" thickBot="1" x14ac:dyDescent="0.35">
      <c r="A113" s="248"/>
      <c r="B113" s="248"/>
      <c r="C113" s="181"/>
      <c r="D113" s="182"/>
      <c r="E113" s="181"/>
      <c r="F113" s="181"/>
      <c r="G113" s="190"/>
      <c r="H113" s="191"/>
      <c r="I113" s="191"/>
      <c r="J113" s="191"/>
      <c r="K113" s="195"/>
      <c r="L113" s="196" t="s">
        <v>32</v>
      </c>
      <c r="M113" s="196" t="s">
        <v>33</v>
      </c>
      <c r="N113" s="196" t="s">
        <v>34</v>
      </c>
      <c r="O113" s="191"/>
      <c r="P113" s="191"/>
      <c r="Q113" s="197"/>
    </row>
    <row r="114" spans="1:17" ht="21.15" customHeight="1" x14ac:dyDescent="0.3">
      <c r="A114" s="198"/>
      <c r="B114" s="198" t="s">
        <v>335</v>
      </c>
      <c r="C114" s="199" t="s">
        <v>35</v>
      </c>
      <c r="D114" s="200" t="s">
        <v>84</v>
      </c>
      <c r="E114" s="198">
        <v>18</v>
      </c>
      <c r="F114" s="198"/>
      <c r="G114" s="265"/>
      <c r="H114" s="265"/>
      <c r="I114" s="265"/>
      <c r="J114" s="265"/>
      <c r="K114" s="265">
        <v>10</v>
      </c>
      <c r="L114" s="266"/>
      <c r="M114" s="266"/>
      <c r="N114" s="266"/>
      <c r="O114" s="267"/>
      <c r="P114" s="266"/>
      <c r="Q114" s="250"/>
    </row>
    <row r="115" spans="1:17" s="107" customFormat="1" ht="21.15" customHeight="1" x14ac:dyDescent="0.3">
      <c r="A115" s="251"/>
      <c r="B115" s="233" t="s">
        <v>336</v>
      </c>
      <c r="C115" s="233" t="s">
        <v>37</v>
      </c>
      <c r="D115" s="224" t="s">
        <v>161</v>
      </c>
      <c r="E115" s="225">
        <v>6</v>
      </c>
      <c r="F115" s="225">
        <v>2</v>
      </c>
      <c r="G115" s="230"/>
      <c r="H115" s="230"/>
      <c r="I115" s="230"/>
      <c r="J115" s="230"/>
      <c r="K115" s="230"/>
      <c r="L115" s="230"/>
      <c r="M115" s="230"/>
      <c r="N115" s="258"/>
      <c r="O115" s="258"/>
      <c r="P115" s="230"/>
      <c r="Q115" s="258"/>
    </row>
    <row r="116" spans="1:17" s="107" customFormat="1" ht="21.15" customHeight="1" x14ac:dyDescent="0.3">
      <c r="A116" s="251"/>
      <c r="B116" s="228" t="s">
        <v>162</v>
      </c>
      <c r="C116" s="216" t="s">
        <v>91</v>
      </c>
      <c r="D116" s="229" t="s">
        <v>161</v>
      </c>
      <c r="E116" s="230"/>
      <c r="F116" s="230"/>
      <c r="G116" s="230">
        <v>2</v>
      </c>
      <c r="H116" s="230">
        <v>24</v>
      </c>
      <c r="I116" s="230"/>
      <c r="J116" s="230"/>
      <c r="K116" s="230"/>
      <c r="L116" s="230" t="s">
        <v>56</v>
      </c>
      <c r="M116" s="230"/>
      <c r="N116" s="258"/>
      <c r="O116" s="258"/>
      <c r="P116" s="208" t="s">
        <v>62</v>
      </c>
      <c r="Q116" s="230"/>
    </row>
    <row r="117" spans="1:17" s="107" customFormat="1" ht="21.15" customHeight="1" x14ac:dyDescent="0.3">
      <c r="A117" s="251"/>
      <c r="B117" s="233" t="s">
        <v>337</v>
      </c>
      <c r="C117" s="233" t="s">
        <v>43</v>
      </c>
      <c r="D117" s="224" t="s">
        <v>164</v>
      </c>
      <c r="E117" s="225">
        <v>6</v>
      </c>
      <c r="F117" s="225">
        <v>2</v>
      </c>
      <c r="G117" s="230"/>
      <c r="H117" s="230"/>
      <c r="I117" s="230"/>
      <c r="J117" s="230"/>
      <c r="K117" s="230"/>
      <c r="L117" s="230"/>
      <c r="M117" s="230"/>
      <c r="N117" s="258"/>
      <c r="O117" s="258"/>
      <c r="P117" s="230"/>
      <c r="Q117" s="258"/>
    </row>
    <row r="118" spans="1:17" ht="21.15" customHeight="1" x14ac:dyDescent="0.3">
      <c r="A118" s="222"/>
      <c r="B118" s="228" t="s">
        <v>165</v>
      </c>
      <c r="C118" s="216" t="s">
        <v>91</v>
      </c>
      <c r="D118" s="229" t="s">
        <v>164</v>
      </c>
      <c r="E118" s="230"/>
      <c r="F118" s="230"/>
      <c r="G118" s="230">
        <v>24</v>
      </c>
      <c r="H118" s="230">
        <v>24</v>
      </c>
      <c r="I118" s="230"/>
      <c r="J118" s="230">
        <v>12</v>
      </c>
      <c r="K118" s="230"/>
      <c r="L118" s="230" t="s">
        <v>56</v>
      </c>
      <c r="M118" s="230"/>
      <c r="N118" s="258"/>
      <c r="O118" s="258"/>
      <c r="P118" s="230" t="s">
        <v>41</v>
      </c>
      <c r="Q118" s="230" t="s">
        <v>40</v>
      </c>
    </row>
    <row r="119" spans="1:17" ht="21.15" customHeight="1" x14ac:dyDescent="0.3">
      <c r="A119" s="222"/>
      <c r="B119" s="233" t="s">
        <v>338</v>
      </c>
      <c r="C119" s="233" t="s">
        <v>46</v>
      </c>
      <c r="D119" s="224" t="s">
        <v>167</v>
      </c>
      <c r="E119" s="225">
        <v>6</v>
      </c>
      <c r="F119" s="225">
        <v>2</v>
      </c>
      <c r="G119" s="230"/>
      <c r="H119" s="230"/>
      <c r="I119" s="230"/>
      <c r="J119" s="230"/>
      <c r="K119" s="230"/>
      <c r="L119" s="230"/>
      <c r="M119" s="230"/>
      <c r="N119" s="258"/>
      <c r="O119" s="258"/>
      <c r="P119" s="230"/>
      <c r="Q119" s="258"/>
    </row>
    <row r="120" spans="1:17" ht="21.15" customHeight="1" x14ac:dyDescent="0.3">
      <c r="A120" s="222"/>
      <c r="B120" s="228" t="s">
        <v>168</v>
      </c>
      <c r="C120" s="216" t="s">
        <v>91</v>
      </c>
      <c r="D120" s="229" t="s">
        <v>167</v>
      </c>
      <c r="E120" s="230"/>
      <c r="F120" s="230"/>
      <c r="G120" s="230">
        <v>24</v>
      </c>
      <c r="H120" s="230"/>
      <c r="I120" s="230"/>
      <c r="J120" s="230">
        <v>24</v>
      </c>
      <c r="K120" s="230"/>
      <c r="L120" s="230" t="s">
        <v>56</v>
      </c>
      <c r="M120" s="230"/>
      <c r="N120" s="258"/>
      <c r="O120" s="258"/>
      <c r="P120" s="230" t="s">
        <v>41</v>
      </c>
      <c r="Q120" s="230" t="s">
        <v>40</v>
      </c>
    </row>
    <row r="121" spans="1:17" ht="21.15" customHeight="1" x14ac:dyDescent="0.3">
      <c r="A121" s="198"/>
      <c r="B121" s="198" t="s">
        <v>339</v>
      </c>
      <c r="C121" s="199" t="s">
        <v>35</v>
      </c>
      <c r="D121" s="200" t="s">
        <v>266</v>
      </c>
      <c r="E121" s="261">
        <v>12</v>
      </c>
      <c r="F121" s="261"/>
      <c r="G121" s="250"/>
      <c r="H121" s="250"/>
      <c r="I121" s="250"/>
      <c r="J121" s="250"/>
      <c r="K121" s="250">
        <v>10</v>
      </c>
      <c r="L121" s="249"/>
      <c r="M121" s="249"/>
      <c r="N121" s="249"/>
      <c r="O121" s="250"/>
      <c r="P121" s="249"/>
      <c r="Q121" s="250"/>
    </row>
    <row r="122" spans="1:17" ht="21.15" customHeight="1" x14ac:dyDescent="0.3">
      <c r="A122" s="222"/>
      <c r="B122" s="233" t="s">
        <v>340</v>
      </c>
      <c r="C122" s="233" t="s">
        <v>48</v>
      </c>
      <c r="D122" s="224" t="s">
        <v>341</v>
      </c>
      <c r="E122" s="225">
        <v>4</v>
      </c>
      <c r="F122" s="225">
        <v>1</v>
      </c>
      <c r="G122" s="230"/>
      <c r="H122" s="230"/>
      <c r="I122" s="230"/>
      <c r="J122" s="230"/>
      <c r="K122" s="230"/>
      <c r="L122" s="230"/>
      <c r="M122" s="230"/>
      <c r="N122" s="258"/>
      <c r="O122" s="258"/>
      <c r="P122" s="230"/>
      <c r="Q122" s="230"/>
    </row>
    <row r="123" spans="1:17" ht="21.15" customHeight="1" x14ac:dyDescent="0.3">
      <c r="A123" s="222"/>
      <c r="B123" s="228" t="s">
        <v>342</v>
      </c>
      <c r="C123" s="216" t="s">
        <v>91</v>
      </c>
      <c r="D123" s="229" t="s">
        <v>272</v>
      </c>
      <c r="E123" s="230"/>
      <c r="F123" s="230"/>
      <c r="G123" s="230"/>
      <c r="H123" s="230">
        <v>18</v>
      </c>
      <c r="I123" s="230"/>
      <c r="J123" s="230"/>
      <c r="K123" s="230"/>
      <c r="L123" s="230"/>
      <c r="M123" s="226" t="s">
        <v>273</v>
      </c>
      <c r="N123" s="226"/>
      <c r="O123" s="226"/>
      <c r="P123" s="226" t="s">
        <v>41</v>
      </c>
      <c r="Q123" s="208" t="s">
        <v>40</v>
      </c>
    </row>
    <row r="124" spans="1:17" ht="21.15" customHeight="1" x14ac:dyDescent="0.3">
      <c r="A124" s="222"/>
      <c r="B124" s="228" t="s">
        <v>343</v>
      </c>
      <c r="C124" s="216" t="s">
        <v>91</v>
      </c>
      <c r="D124" s="229" t="s">
        <v>344</v>
      </c>
      <c r="E124" s="230"/>
      <c r="F124" s="230"/>
      <c r="G124" s="230"/>
      <c r="H124" s="230">
        <v>18</v>
      </c>
      <c r="I124" s="230"/>
      <c r="J124" s="230"/>
      <c r="K124" s="230"/>
      <c r="L124" s="230"/>
      <c r="M124" s="226" t="s">
        <v>273</v>
      </c>
      <c r="N124" s="226"/>
      <c r="O124" s="226"/>
      <c r="P124" s="226" t="s">
        <v>41</v>
      </c>
      <c r="Q124" s="208" t="s">
        <v>40</v>
      </c>
    </row>
    <row r="125" spans="1:17" ht="21.15" customHeight="1" x14ac:dyDescent="0.3">
      <c r="A125" s="222"/>
      <c r="B125" s="233" t="s">
        <v>345</v>
      </c>
      <c r="C125" s="233" t="s">
        <v>50</v>
      </c>
      <c r="D125" s="224" t="s">
        <v>341</v>
      </c>
      <c r="E125" s="225">
        <v>4</v>
      </c>
      <c r="F125" s="225">
        <v>1</v>
      </c>
      <c r="G125" s="230"/>
      <c r="H125" s="230"/>
      <c r="I125" s="230"/>
      <c r="J125" s="230"/>
      <c r="K125" s="230"/>
      <c r="L125" s="230"/>
      <c r="M125" s="230"/>
      <c r="N125" s="258"/>
      <c r="O125" s="258"/>
      <c r="P125" s="230"/>
      <c r="Q125" s="258"/>
    </row>
    <row r="126" spans="1:17" ht="21.15" customHeight="1" x14ac:dyDescent="0.3">
      <c r="A126" s="222"/>
      <c r="B126" s="228" t="s">
        <v>346</v>
      </c>
      <c r="C126" s="216" t="s">
        <v>91</v>
      </c>
      <c r="D126" s="229" t="s">
        <v>279</v>
      </c>
      <c r="E126" s="230"/>
      <c r="F126" s="230"/>
      <c r="G126" s="230"/>
      <c r="H126" s="230">
        <v>18</v>
      </c>
      <c r="I126" s="230"/>
      <c r="J126" s="230"/>
      <c r="K126" s="230"/>
      <c r="L126" s="230" t="s">
        <v>56</v>
      </c>
      <c r="M126" s="230"/>
      <c r="N126" s="258"/>
      <c r="O126" s="258"/>
      <c r="P126" s="230" t="s">
        <v>41</v>
      </c>
      <c r="Q126" s="230" t="s">
        <v>40</v>
      </c>
    </row>
    <row r="127" spans="1:17" ht="21.15" customHeight="1" x14ac:dyDescent="0.3">
      <c r="A127" s="222"/>
      <c r="B127" s="228" t="s">
        <v>347</v>
      </c>
      <c r="C127" s="216" t="s">
        <v>91</v>
      </c>
      <c r="D127" s="229" t="s">
        <v>281</v>
      </c>
      <c r="E127" s="230"/>
      <c r="F127" s="230"/>
      <c r="G127" s="230"/>
      <c r="H127" s="230">
        <v>18</v>
      </c>
      <c r="I127" s="230"/>
      <c r="J127" s="230"/>
      <c r="K127" s="230"/>
      <c r="L127" s="230" t="s">
        <v>56</v>
      </c>
      <c r="M127" s="230"/>
      <c r="N127" s="258"/>
      <c r="O127" s="258"/>
      <c r="P127" s="230" t="s">
        <v>41</v>
      </c>
      <c r="Q127" s="258"/>
    </row>
    <row r="128" spans="1:17" ht="21.15" customHeight="1" x14ac:dyDescent="0.3">
      <c r="A128" s="222"/>
      <c r="B128" s="233" t="s">
        <v>348</v>
      </c>
      <c r="C128" s="268" t="s">
        <v>66</v>
      </c>
      <c r="D128" s="269" t="s">
        <v>349</v>
      </c>
      <c r="E128" s="207">
        <v>4</v>
      </c>
      <c r="F128" s="207">
        <v>2</v>
      </c>
      <c r="G128" s="207"/>
      <c r="H128" s="208"/>
      <c r="I128" s="208"/>
      <c r="J128" s="208"/>
      <c r="K128" s="208"/>
      <c r="L128" s="208"/>
      <c r="M128" s="208"/>
      <c r="N128" s="209"/>
      <c r="O128" s="209"/>
      <c r="P128" s="208"/>
      <c r="Q128" s="209"/>
    </row>
    <row r="129" spans="1:17" ht="21.15" customHeight="1" x14ac:dyDescent="0.3">
      <c r="A129" s="222"/>
      <c r="B129" s="215" t="s">
        <v>350</v>
      </c>
      <c r="C129" s="216" t="s">
        <v>91</v>
      </c>
      <c r="D129" s="212" t="s">
        <v>351</v>
      </c>
      <c r="E129" s="208"/>
      <c r="F129" s="208"/>
      <c r="G129" s="208">
        <v>18</v>
      </c>
      <c r="H129" s="208">
        <v>9</v>
      </c>
      <c r="I129" s="208"/>
      <c r="J129" s="208"/>
      <c r="K129" s="208"/>
      <c r="L129" s="208"/>
      <c r="M129" s="208"/>
      <c r="N129" s="209"/>
      <c r="O129" s="209"/>
      <c r="P129" s="208"/>
      <c r="Q129" s="209"/>
    </row>
    <row r="130" spans="1:17" ht="33" customHeight="1" x14ac:dyDescent="0.3">
      <c r="A130" s="222"/>
      <c r="B130" s="205" t="s">
        <v>352</v>
      </c>
      <c r="C130" s="268" t="s">
        <v>68</v>
      </c>
      <c r="D130" s="270" t="s">
        <v>353</v>
      </c>
      <c r="E130" s="208"/>
      <c r="F130" s="208"/>
      <c r="G130" s="208"/>
      <c r="H130" s="208"/>
      <c r="I130" s="208"/>
      <c r="J130" s="208"/>
      <c r="K130" s="208"/>
      <c r="L130" s="208"/>
      <c r="M130" s="208"/>
      <c r="N130" s="209"/>
      <c r="O130" s="209"/>
      <c r="P130" s="208"/>
      <c r="Q130" s="209"/>
    </row>
    <row r="131" spans="1:17" s="107" customFormat="1" ht="21.15" customHeight="1" x14ac:dyDescent="0.3">
      <c r="A131" s="251"/>
      <c r="B131" s="228" t="s">
        <v>354</v>
      </c>
      <c r="C131" s="216" t="s">
        <v>91</v>
      </c>
      <c r="D131" s="229" t="s">
        <v>355</v>
      </c>
      <c r="E131" s="230"/>
      <c r="F131" s="230"/>
      <c r="G131" s="230">
        <v>18</v>
      </c>
      <c r="H131" s="230">
        <v>9</v>
      </c>
      <c r="I131" s="230"/>
      <c r="J131" s="230"/>
      <c r="K131" s="230"/>
      <c r="L131" s="230"/>
      <c r="M131" s="226" t="s">
        <v>273</v>
      </c>
      <c r="N131" s="226"/>
      <c r="O131" s="226"/>
      <c r="P131" s="226" t="s">
        <v>41</v>
      </c>
      <c r="Q131" s="208" t="s">
        <v>40</v>
      </c>
    </row>
    <row r="132" spans="1:17" ht="21.15" customHeight="1" x14ac:dyDescent="0.3">
      <c r="C132" s="205" t="s">
        <v>52</v>
      </c>
      <c r="D132" s="205"/>
      <c r="E132" s="244">
        <f>E115+E117+E119+E122+E125+E1313+E128</f>
        <v>30</v>
      </c>
      <c r="F132" s="244">
        <f>F115+F117+F119+F122+F125+F1313+F128</f>
        <v>10</v>
      </c>
      <c r="G132" s="260">
        <f>(G129+G127+G126+G124+G123+G120+G118+G116)</f>
        <v>68</v>
      </c>
      <c r="H132" s="260">
        <f>(H129+H127+H126+H124+H123+H120+H118+H116)</f>
        <v>129</v>
      </c>
      <c r="I132" s="260">
        <f>(I129+I127+I126+I124+I123+I120+I118+I116)</f>
        <v>0</v>
      </c>
      <c r="J132" s="260">
        <f>(J129+J127+J126+J124+J123+J120+J118+J116)</f>
        <v>36</v>
      </c>
      <c r="K132" s="246"/>
      <c r="L132" s="245"/>
      <c r="M132" s="245"/>
      <c r="N132" s="247"/>
      <c r="O132" s="247"/>
      <c r="P132" s="245"/>
      <c r="Q132" s="247"/>
    </row>
    <row r="133" spans="1:17" ht="15.75" customHeight="1" x14ac:dyDescent="0.3">
      <c r="C133" s="271"/>
      <c r="D133" s="271"/>
      <c r="E133" s="272"/>
      <c r="F133" s="273"/>
      <c r="G133" s="273"/>
      <c r="H133" s="273"/>
      <c r="I133" s="273"/>
      <c r="J133" s="273"/>
      <c r="K133" s="271"/>
      <c r="L133" s="274"/>
      <c r="M133" s="274"/>
      <c r="N133" s="275"/>
      <c r="O133" s="275"/>
      <c r="P133" s="276"/>
      <c r="Q133" s="275"/>
    </row>
    <row r="134" spans="1:17" s="107" customFormat="1" ht="15" customHeight="1" x14ac:dyDescent="0.3">
      <c r="B134" s="126"/>
      <c r="C134" s="17"/>
      <c r="D134" s="17"/>
      <c r="E134" s="18"/>
      <c r="F134" s="179"/>
      <c r="G134" s="179"/>
      <c r="H134" s="179"/>
      <c r="I134" s="179"/>
      <c r="J134" s="179"/>
      <c r="K134" s="17"/>
      <c r="L134" s="20"/>
      <c r="M134" s="20"/>
      <c r="N134" s="264"/>
      <c r="O134" s="264"/>
      <c r="P134" s="78"/>
      <c r="Q134" s="264"/>
    </row>
    <row r="135" spans="1:17" x14ac:dyDescent="0.3">
      <c r="C135" s="21"/>
      <c r="D135" s="277"/>
      <c r="E135" s="21"/>
      <c r="F135" s="21"/>
      <c r="G135" s="21"/>
      <c r="H135" s="21"/>
      <c r="I135" s="21"/>
      <c r="J135" s="21"/>
      <c r="K135" s="278"/>
      <c r="N135" s="73"/>
      <c r="O135" s="73"/>
      <c r="Q135" s="21"/>
    </row>
    <row r="136" spans="1:17" ht="18" x14ac:dyDescent="0.3">
      <c r="C136" s="94" t="s">
        <v>13</v>
      </c>
      <c r="D136" s="73"/>
      <c r="E136" s="73"/>
      <c r="F136" s="73"/>
      <c r="G136" s="73"/>
      <c r="H136" s="73"/>
      <c r="I136" s="73"/>
      <c r="J136" s="73"/>
      <c r="O136" s="73"/>
      <c r="P136" s="73"/>
    </row>
    <row r="137" spans="1:17" ht="15" thickBot="1" x14ac:dyDescent="0.35"/>
    <row r="138" spans="1:17" ht="15.75" customHeight="1" thickBot="1" x14ac:dyDescent="0.35">
      <c r="A138" s="248" t="s">
        <v>14</v>
      </c>
      <c r="B138" s="248" t="s">
        <v>15</v>
      </c>
      <c r="C138" s="181" t="s">
        <v>16</v>
      </c>
      <c r="D138" s="182" t="s">
        <v>256</v>
      </c>
      <c r="E138" s="181" t="s">
        <v>18</v>
      </c>
      <c r="F138" s="181" t="s">
        <v>19</v>
      </c>
      <c r="G138" s="183" t="s">
        <v>20</v>
      </c>
      <c r="H138" s="183"/>
      <c r="I138" s="183"/>
      <c r="J138" s="183"/>
      <c r="K138" s="184" t="s">
        <v>21</v>
      </c>
      <c r="L138" s="185"/>
      <c r="M138" s="185"/>
      <c r="N138" s="185"/>
      <c r="O138" s="185"/>
      <c r="P138" s="185"/>
      <c r="Q138" s="186"/>
    </row>
    <row r="139" spans="1:17" ht="15.75" customHeight="1" thickBot="1" x14ac:dyDescent="0.35">
      <c r="A139" s="248"/>
      <c r="B139" s="248"/>
      <c r="C139" s="181"/>
      <c r="D139" s="182"/>
      <c r="E139" s="181"/>
      <c r="F139" s="181"/>
      <c r="G139" s="183"/>
      <c r="H139" s="183"/>
      <c r="I139" s="183"/>
      <c r="J139" s="183"/>
      <c r="K139" s="187" t="s">
        <v>257</v>
      </c>
      <c r="L139" s="188" t="s">
        <v>22</v>
      </c>
      <c r="M139" s="188"/>
      <c r="N139" s="188"/>
      <c r="O139" s="188"/>
      <c r="P139" s="188"/>
      <c r="Q139" s="189" t="s">
        <v>23</v>
      </c>
    </row>
    <row r="140" spans="1:17" ht="15.75" customHeight="1" thickBot="1" x14ac:dyDescent="0.35">
      <c r="A140" s="248"/>
      <c r="B140" s="248"/>
      <c r="C140" s="181"/>
      <c r="D140" s="182"/>
      <c r="E140" s="181"/>
      <c r="F140" s="181"/>
      <c r="G140" s="183"/>
      <c r="H140" s="183"/>
      <c r="I140" s="183"/>
      <c r="J140" s="183"/>
      <c r="K140" s="187"/>
      <c r="L140" s="188"/>
      <c r="M140" s="188"/>
      <c r="N140" s="188"/>
      <c r="O140" s="188"/>
      <c r="P140" s="188"/>
      <c r="Q140" s="189"/>
    </row>
    <row r="141" spans="1:17" ht="15.75" customHeight="1" thickBot="1" x14ac:dyDescent="0.35">
      <c r="A141" s="248"/>
      <c r="B141" s="248"/>
      <c r="C141" s="181"/>
      <c r="D141" s="182"/>
      <c r="E141" s="181"/>
      <c r="F141" s="181"/>
      <c r="G141" s="190" t="s">
        <v>24</v>
      </c>
      <c r="H141" s="191" t="s">
        <v>25</v>
      </c>
      <c r="I141" s="191" t="s">
        <v>26</v>
      </c>
      <c r="J141" s="191" t="s">
        <v>27</v>
      </c>
      <c r="K141" s="187"/>
      <c r="L141" s="192" t="s">
        <v>28</v>
      </c>
      <c r="M141" s="192"/>
      <c r="N141" s="192"/>
      <c r="O141" s="192" t="s">
        <v>29</v>
      </c>
      <c r="P141" s="193" t="s">
        <v>30</v>
      </c>
      <c r="Q141" s="194" t="s">
        <v>31</v>
      </c>
    </row>
    <row r="142" spans="1:17" ht="15.75" customHeight="1" thickBot="1" x14ac:dyDescent="0.35">
      <c r="A142" s="248"/>
      <c r="B142" s="248"/>
      <c r="C142" s="181"/>
      <c r="D142" s="182"/>
      <c r="E142" s="181"/>
      <c r="F142" s="181"/>
      <c r="G142" s="190"/>
      <c r="H142" s="191"/>
      <c r="I142" s="191"/>
      <c r="J142" s="191"/>
      <c r="K142" s="195"/>
      <c r="L142" s="196" t="s">
        <v>32</v>
      </c>
      <c r="M142" s="196" t="s">
        <v>33</v>
      </c>
      <c r="N142" s="196" t="s">
        <v>34</v>
      </c>
      <c r="O142" s="191"/>
      <c r="P142" s="191"/>
      <c r="Q142" s="197"/>
    </row>
    <row r="143" spans="1:17" ht="21.15" customHeight="1" x14ac:dyDescent="0.3">
      <c r="A143" s="198"/>
      <c r="B143" s="198" t="s">
        <v>356</v>
      </c>
      <c r="C143" s="199" t="s">
        <v>35</v>
      </c>
      <c r="D143" s="200" t="s">
        <v>84</v>
      </c>
      <c r="E143" s="198">
        <v>15</v>
      </c>
      <c r="F143" s="198">
        <v>5</v>
      </c>
      <c r="G143" s="265"/>
      <c r="H143" s="265"/>
      <c r="I143" s="265"/>
      <c r="J143" s="265"/>
      <c r="K143" s="265">
        <v>10</v>
      </c>
      <c r="L143" s="266"/>
      <c r="M143" s="266"/>
      <c r="N143" s="266"/>
      <c r="O143" s="267"/>
      <c r="P143" s="266"/>
      <c r="Q143" s="250"/>
    </row>
    <row r="144" spans="1:17" ht="21.15" customHeight="1" x14ac:dyDescent="0.3">
      <c r="A144" s="222"/>
      <c r="B144" s="233" t="s">
        <v>357</v>
      </c>
      <c r="C144" s="233" t="s">
        <v>37</v>
      </c>
      <c r="D144" s="224" t="s">
        <v>177</v>
      </c>
      <c r="E144" s="225">
        <v>6</v>
      </c>
      <c r="F144" s="225">
        <v>2</v>
      </c>
      <c r="G144" s="230"/>
      <c r="H144" s="230"/>
      <c r="I144" s="230"/>
      <c r="J144" s="230"/>
      <c r="K144" s="230"/>
      <c r="L144" s="230"/>
      <c r="M144" s="230"/>
      <c r="N144" s="258"/>
      <c r="O144" s="258"/>
      <c r="P144" s="230"/>
      <c r="Q144" s="258"/>
    </row>
    <row r="145" spans="1:17" ht="21.15" customHeight="1" x14ac:dyDescent="0.3">
      <c r="A145" s="222"/>
      <c r="B145" s="228" t="s">
        <v>178</v>
      </c>
      <c r="C145" s="216" t="s">
        <v>91</v>
      </c>
      <c r="D145" s="229" t="s">
        <v>177</v>
      </c>
      <c r="E145" s="230"/>
      <c r="F145" s="230"/>
      <c r="G145" s="230">
        <v>24</v>
      </c>
      <c r="H145" s="230">
        <v>24</v>
      </c>
      <c r="I145" s="230"/>
      <c r="J145" s="230"/>
      <c r="K145" s="230"/>
      <c r="L145" s="230" t="s">
        <v>56</v>
      </c>
      <c r="M145" s="230"/>
      <c r="N145" s="258"/>
      <c r="O145" s="258"/>
      <c r="P145" s="230" t="s">
        <v>41</v>
      </c>
      <c r="Q145" s="230" t="s">
        <v>40</v>
      </c>
    </row>
    <row r="146" spans="1:17" ht="21.15" customHeight="1" x14ac:dyDescent="0.3">
      <c r="A146" s="222"/>
      <c r="B146" s="233" t="s">
        <v>358</v>
      </c>
      <c r="C146" s="233" t="s">
        <v>43</v>
      </c>
      <c r="D146" s="224" t="s">
        <v>59</v>
      </c>
      <c r="E146" s="225">
        <v>6</v>
      </c>
      <c r="F146" s="225">
        <v>2</v>
      </c>
      <c r="G146" s="230"/>
      <c r="H146" s="230"/>
      <c r="I146" s="230"/>
      <c r="J146" s="230"/>
      <c r="K146" s="230"/>
      <c r="L146" s="230"/>
      <c r="M146" s="230"/>
      <c r="N146" s="258"/>
      <c r="O146" s="258"/>
      <c r="P146" s="230"/>
      <c r="Q146" s="258"/>
    </row>
    <row r="147" spans="1:17" ht="21.15" customHeight="1" x14ac:dyDescent="0.3">
      <c r="A147" s="222"/>
      <c r="B147" s="228" t="s">
        <v>183</v>
      </c>
      <c r="C147" s="216" t="s">
        <v>91</v>
      </c>
      <c r="D147" s="229" t="s">
        <v>59</v>
      </c>
      <c r="E147" s="230"/>
      <c r="F147" s="230"/>
      <c r="G147" s="230">
        <v>24</v>
      </c>
      <c r="H147" s="230"/>
      <c r="I147" s="230"/>
      <c r="J147" s="230">
        <v>24</v>
      </c>
      <c r="K147" s="230"/>
      <c r="L147" s="230" t="s">
        <v>56</v>
      </c>
      <c r="M147" s="230"/>
      <c r="N147" s="258"/>
      <c r="O147" s="258"/>
      <c r="P147" s="230" t="s">
        <v>41</v>
      </c>
      <c r="Q147" s="209" t="s">
        <v>45</v>
      </c>
    </row>
    <row r="148" spans="1:17" ht="21.15" customHeight="1" x14ac:dyDescent="0.3">
      <c r="A148" s="222"/>
      <c r="B148" s="233" t="s">
        <v>359</v>
      </c>
      <c r="C148" s="233" t="s">
        <v>46</v>
      </c>
      <c r="D148" s="224" t="s">
        <v>360</v>
      </c>
      <c r="E148" s="225">
        <v>3</v>
      </c>
      <c r="F148" s="225">
        <v>1</v>
      </c>
      <c r="G148" s="230"/>
      <c r="H148" s="230"/>
      <c r="I148" s="230"/>
      <c r="J148" s="230"/>
      <c r="K148" s="230"/>
      <c r="L148" s="230"/>
      <c r="M148" s="230"/>
      <c r="N148" s="258"/>
      <c r="O148" s="258"/>
      <c r="P148" s="230"/>
      <c r="Q148" s="209"/>
    </row>
    <row r="149" spans="1:17" ht="21.15" customHeight="1" x14ac:dyDescent="0.3">
      <c r="A149" s="222"/>
      <c r="B149" s="228" t="s">
        <v>361</v>
      </c>
      <c r="C149" s="216" t="s">
        <v>91</v>
      </c>
      <c r="D149" s="229" t="s">
        <v>360</v>
      </c>
      <c r="E149" s="230"/>
      <c r="F149" s="230"/>
      <c r="G149" s="230">
        <v>12</v>
      </c>
      <c r="H149" s="230"/>
      <c r="I149" s="230"/>
      <c r="J149" s="230">
        <v>24</v>
      </c>
      <c r="K149" s="230"/>
      <c r="L149" s="230" t="s">
        <v>56</v>
      </c>
      <c r="M149" s="230"/>
      <c r="N149" s="258"/>
      <c r="O149" s="258"/>
      <c r="P149" s="230" t="s">
        <v>41</v>
      </c>
      <c r="Q149" s="209" t="s">
        <v>45</v>
      </c>
    </row>
    <row r="150" spans="1:17" ht="21.15" customHeight="1" x14ac:dyDescent="0.3">
      <c r="A150" s="204"/>
      <c r="B150" s="205" t="s">
        <v>362</v>
      </c>
      <c r="C150" s="205" t="s">
        <v>66</v>
      </c>
      <c r="D150" s="253" t="s">
        <v>363</v>
      </c>
      <c r="E150" s="207">
        <v>0</v>
      </c>
      <c r="F150" s="207">
        <v>0</v>
      </c>
      <c r="G150" s="208"/>
      <c r="H150" s="208"/>
      <c r="I150" s="208"/>
      <c r="J150" s="208"/>
      <c r="K150" s="208"/>
      <c r="L150" s="208"/>
      <c r="M150" s="208"/>
      <c r="N150" s="209"/>
      <c r="O150" s="209"/>
      <c r="P150" s="208"/>
      <c r="Q150" s="209"/>
    </row>
    <row r="151" spans="1:17" ht="21.15" customHeight="1" x14ac:dyDescent="0.3">
      <c r="A151" s="204"/>
      <c r="B151" s="215" t="s">
        <v>187</v>
      </c>
      <c r="C151" s="216" t="s">
        <v>91</v>
      </c>
      <c r="D151" s="212" t="s">
        <v>186</v>
      </c>
      <c r="E151" s="208"/>
      <c r="F151" s="208"/>
      <c r="G151" s="208">
        <v>24</v>
      </c>
      <c r="H151" s="208"/>
      <c r="I151" s="208"/>
      <c r="J151" s="208">
        <v>24</v>
      </c>
      <c r="K151" s="208"/>
      <c r="L151" s="208"/>
      <c r="M151" s="208" t="s">
        <v>56</v>
      </c>
      <c r="N151" s="209"/>
      <c r="O151" s="209" t="s">
        <v>61</v>
      </c>
      <c r="P151" s="208" t="s">
        <v>41</v>
      </c>
      <c r="Q151" s="209" t="s">
        <v>40</v>
      </c>
    </row>
    <row r="152" spans="1:17" ht="21.15" customHeight="1" x14ac:dyDescent="0.3">
      <c r="A152" s="204"/>
      <c r="B152" s="215" t="s">
        <v>188</v>
      </c>
      <c r="C152" s="216" t="s">
        <v>91</v>
      </c>
      <c r="D152" s="212" t="s">
        <v>189</v>
      </c>
      <c r="E152" s="208"/>
      <c r="F152" s="208"/>
      <c r="G152" s="208">
        <v>8</v>
      </c>
      <c r="H152" s="208"/>
      <c r="I152" s="208"/>
      <c r="J152" s="208">
        <v>16</v>
      </c>
      <c r="K152" s="208"/>
      <c r="L152" s="208" t="s">
        <v>39</v>
      </c>
      <c r="M152" s="208"/>
      <c r="N152" s="209"/>
      <c r="O152" s="209"/>
      <c r="P152" s="208" t="s">
        <v>62</v>
      </c>
      <c r="Q152" s="209"/>
    </row>
    <row r="153" spans="1:17" ht="21.15" customHeight="1" x14ac:dyDescent="0.3">
      <c r="A153" s="198"/>
      <c r="B153" s="198" t="s">
        <v>364</v>
      </c>
      <c r="C153" s="199" t="s">
        <v>35</v>
      </c>
      <c r="D153" s="200" t="s">
        <v>266</v>
      </c>
      <c r="E153" s="261">
        <v>12</v>
      </c>
      <c r="F153" s="261">
        <v>4</v>
      </c>
      <c r="G153" s="250"/>
      <c r="H153" s="250"/>
      <c r="I153" s="250"/>
      <c r="J153" s="250"/>
      <c r="K153" s="250">
        <v>10</v>
      </c>
      <c r="L153" s="249"/>
      <c r="M153" s="249"/>
      <c r="N153" s="249"/>
      <c r="O153" s="250"/>
      <c r="P153" s="249"/>
      <c r="Q153" s="250"/>
    </row>
    <row r="154" spans="1:17" ht="21.15" customHeight="1" x14ac:dyDescent="0.3">
      <c r="A154" s="222"/>
      <c r="B154" s="233" t="s">
        <v>365</v>
      </c>
      <c r="C154" s="233" t="s">
        <v>48</v>
      </c>
      <c r="D154" s="224" t="s">
        <v>366</v>
      </c>
      <c r="E154" s="225">
        <v>10</v>
      </c>
      <c r="F154" s="225">
        <v>3</v>
      </c>
      <c r="G154" s="230"/>
      <c r="H154" s="230"/>
      <c r="I154" s="230"/>
      <c r="J154" s="230"/>
      <c r="K154" s="230"/>
      <c r="L154" s="230"/>
      <c r="M154" s="230"/>
      <c r="N154" s="258"/>
      <c r="O154" s="258"/>
      <c r="P154" s="230"/>
      <c r="Q154" s="230"/>
    </row>
    <row r="155" spans="1:17" ht="21.15" customHeight="1" x14ac:dyDescent="0.3">
      <c r="A155" s="222"/>
      <c r="B155" s="228" t="s">
        <v>367</v>
      </c>
      <c r="C155" s="216" t="s">
        <v>91</v>
      </c>
      <c r="D155" s="229" t="s">
        <v>368</v>
      </c>
      <c r="E155" s="230"/>
      <c r="F155" s="230"/>
      <c r="G155" s="230"/>
      <c r="H155" s="258"/>
      <c r="I155" s="230">
        <v>24</v>
      </c>
      <c r="J155" s="230"/>
      <c r="K155" s="230"/>
      <c r="L155" s="230"/>
      <c r="M155" s="279" t="s">
        <v>369</v>
      </c>
      <c r="N155" s="280"/>
      <c r="O155" s="280"/>
      <c r="P155" s="281" t="s">
        <v>41</v>
      </c>
      <c r="Q155" s="280" t="s">
        <v>40</v>
      </c>
    </row>
    <row r="156" spans="1:17" ht="21.15" customHeight="1" x14ac:dyDescent="0.3">
      <c r="A156" s="222"/>
      <c r="B156" s="228" t="s">
        <v>370</v>
      </c>
      <c r="C156" s="216" t="s">
        <v>91</v>
      </c>
      <c r="D156" s="229" t="s">
        <v>371</v>
      </c>
      <c r="E156" s="230"/>
      <c r="F156" s="230"/>
      <c r="G156" s="230"/>
      <c r="H156" s="230">
        <v>18</v>
      </c>
      <c r="I156" s="230"/>
      <c r="J156" s="230"/>
      <c r="K156" s="230"/>
      <c r="L156" s="259"/>
      <c r="M156" s="279" t="s">
        <v>369</v>
      </c>
      <c r="N156" s="281"/>
      <c r="O156" s="281"/>
      <c r="P156" s="281" t="s">
        <v>41</v>
      </c>
      <c r="Q156" s="281" t="s">
        <v>40</v>
      </c>
    </row>
    <row r="157" spans="1:17" s="107" customFormat="1" ht="21.15" customHeight="1" x14ac:dyDescent="0.3">
      <c r="A157" s="251"/>
      <c r="B157" s="228" t="s">
        <v>372</v>
      </c>
      <c r="C157" s="216" t="s">
        <v>91</v>
      </c>
      <c r="D157" s="229" t="s">
        <v>275</v>
      </c>
      <c r="E157" s="230"/>
      <c r="F157" s="230"/>
      <c r="G157" s="230"/>
      <c r="H157" s="230"/>
      <c r="I157" s="230">
        <v>18</v>
      </c>
      <c r="J157" s="230"/>
      <c r="K157" s="230"/>
      <c r="L157" s="230"/>
      <c r="M157" s="279" t="s">
        <v>369</v>
      </c>
      <c r="N157" s="280"/>
      <c r="O157" s="280"/>
      <c r="P157" s="281" t="s">
        <v>41</v>
      </c>
      <c r="Q157" s="280" t="s">
        <v>40</v>
      </c>
    </row>
    <row r="158" spans="1:17" s="107" customFormat="1" ht="21.15" customHeight="1" x14ac:dyDescent="0.3">
      <c r="A158" s="251"/>
      <c r="B158" s="228" t="s">
        <v>373</v>
      </c>
      <c r="C158" s="216" t="s">
        <v>91</v>
      </c>
      <c r="D158" s="229" t="s">
        <v>281</v>
      </c>
      <c r="E158" s="230"/>
      <c r="F158" s="230"/>
      <c r="G158" s="230"/>
      <c r="H158" s="230">
        <v>18</v>
      </c>
      <c r="I158" s="230"/>
      <c r="J158" s="230"/>
      <c r="K158" s="230"/>
      <c r="L158" s="230"/>
      <c r="M158" s="279" t="s">
        <v>369</v>
      </c>
      <c r="N158" s="280"/>
      <c r="O158" s="280"/>
      <c r="P158" s="281" t="s">
        <v>41</v>
      </c>
      <c r="Q158" s="280"/>
    </row>
    <row r="159" spans="1:17" ht="21.15" customHeight="1" x14ac:dyDescent="0.3">
      <c r="A159" s="222"/>
      <c r="B159" s="228" t="s">
        <v>374</v>
      </c>
      <c r="C159" s="216" t="s">
        <v>91</v>
      </c>
      <c r="D159" s="229" t="s">
        <v>375</v>
      </c>
      <c r="E159" s="230"/>
      <c r="F159" s="230"/>
      <c r="G159" s="230"/>
      <c r="H159" s="230">
        <v>18</v>
      </c>
      <c r="I159" s="230"/>
      <c r="J159" s="230"/>
      <c r="K159" s="230"/>
      <c r="L159" s="230"/>
      <c r="M159" s="279" t="s">
        <v>369</v>
      </c>
      <c r="N159" s="280"/>
      <c r="O159" s="280"/>
      <c r="P159" s="281" t="s">
        <v>41</v>
      </c>
      <c r="Q159" s="280"/>
    </row>
    <row r="160" spans="1:17" s="107" customFormat="1" ht="21.15" customHeight="1" x14ac:dyDescent="0.3">
      <c r="A160" s="251"/>
      <c r="B160" s="233" t="s">
        <v>376</v>
      </c>
      <c r="C160" s="233" t="s">
        <v>50</v>
      </c>
      <c r="D160" s="224" t="s">
        <v>377</v>
      </c>
      <c r="E160" s="225">
        <v>2</v>
      </c>
      <c r="F160" s="225">
        <v>1</v>
      </c>
      <c r="G160" s="230"/>
      <c r="H160" s="230"/>
      <c r="I160" s="230"/>
      <c r="J160" s="230"/>
      <c r="K160" s="230"/>
      <c r="L160" s="230"/>
      <c r="M160" s="230"/>
      <c r="N160" s="258"/>
      <c r="O160" s="258"/>
      <c r="P160" s="230"/>
      <c r="Q160" s="230"/>
    </row>
    <row r="161" spans="1:17" ht="21.15" customHeight="1" x14ac:dyDescent="0.3">
      <c r="A161" s="222"/>
      <c r="B161" s="228" t="s">
        <v>378</v>
      </c>
      <c r="C161" s="216" t="s">
        <v>91</v>
      </c>
      <c r="D161" s="229" t="s">
        <v>379</v>
      </c>
      <c r="E161" s="230"/>
      <c r="F161" s="230"/>
      <c r="G161" s="230">
        <v>18</v>
      </c>
      <c r="H161" s="230">
        <v>18</v>
      </c>
      <c r="I161" s="230"/>
      <c r="J161" s="230"/>
      <c r="K161" s="230"/>
      <c r="L161" s="230"/>
      <c r="M161" s="279" t="s">
        <v>369</v>
      </c>
      <c r="N161" s="280"/>
      <c r="O161" s="280"/>
      <c r="P161" s="281" t="s">
        <v>41</v>
      </c>
      <c r="Q161" s="280"/>
    </row>
    <row r="162" spans="1:17" ht="21.15" customHeight="1" x14ac:dyDescent="0.3">
      <c r="A162" s="198"/>
      <c r="B162" s="198" t="s">
        <v>380</v>
      </c>
      <c r="C162" s="199" t="s">
        <v>35</v>
      </c>
      <c r="D162" s="200" t="s">
        <v>381</v>
      </c>
      <c r="E162" s="261">
        <v>3</v>
      </c>
      <c r="F162" s="261">
        <v>1</v>
      </c>
      <c r="G162" s="250"/>
      <c r="H162" s="250"/>
      <c r="I162" s="250"/>
      <c r="J162" s="250"/>
      <c r="K162" s="250">
        <v>10</v>
      </c>
      <c r="L162" s="249"/>
      <c r="M162" s="249"/>
      <c r="N162" s="249"/>
      <c r="O162" s="250"/>
      <c r="P162" s="249"/>
      <c r="Q162" s="250"/>
    </row>
    <row r="163" spans="1:17" ht="21.15" customHeight="1" x14ac:dyDescent="0.3">
      <c r="A163" s="222"/>
      <c r="B163" s="233" t="s">
        <v>382</v>
      </c>
      <c r="C163" s="233" t="s">
        <v>68</v>
      </c>
      <c r="D163" s="224" t="s">
        <v>157</v>
      </c>
      <c r="E163" s="225">
        <v>3</v>
      </c>
      <c r="F163" s="225">
        <v>1</v>
      </c>
      <c r="G163" s="230"/>
      <c r="H163" s="230"/>
      <c r="I163" s="230"/>
      <c r="J163" s="230"/>
      <c r="K163" s="230"/>
      <c r="L163" s="230"/>
      <c r="M163" s="230"/>
      <c r="N163" s="258"/>
      <c r="O163" s="258"/>
      <c r="P163" s="230"/>
      <c r="Q163" s="258"/>
    </row>
    <row r="164" spans="1:17" ht="21.15" customHeight="1" x14ac:dyDescent="0.3">
      <c r="A164" s="222"/>
      <c r="B164" s="282" t="s">
        <v>383</v>
      </c>
      <c r="C164" s="216" t="s">
        <v>91</v>
      </c>
      <c r="D164" s="229" t="s">
        <v>157</v>
      </c>
      <c r="E164" s="230"/>
      <c r="F164" s="230"/>
      <c r="G164" s="230"/>
      <c r="H164" s="230">
        <v>22</v>
      </c>
      <c r="I164" s="230"/>
      <c r="J164" s="230"/>
      <c r="K164" s="230"/>
      <c r="L164" s="230"/>
      <c r="M164" s="230"/>
      <c r="N164" s="258"/>
      <c r="O164" s="258"/>
      <c r="P164" s="230"/>
      <c r="Q164" s="230"/>
    </row>
    <row r="165" spans="1:17" ht="21.15" customHeight="1" x14ac:dyDescent="0.3">
      <c r="C165" s="205" t="s">
        <v>52</v>
      </c>
      <c r="D165" s="205"/>
      <c r="E165" s="244">
        <f>(E162+E153+E143)</f>
        <v>30</v>
      </c>
      <c r="F165" s="263"/>
      <c r="G165" s="260">
        <f>(G164+G161+G159+G158+G157+G156+G155+G151+G149+G147+G145+G152)</f>
        <v>110</v>
      </c>
      <c r="H165" s="260">
        <f>(H164+H161+H159+H158+H157+H156+H155+H151+H149+H147+H145)</f>
        <v>118</v>
      </c>
      <c r="I165" s="260">
        <f>(I164+I161+I159+I158+I157+I156+I155+I151+I149+I147+I145)</f>
        <v>42</v>
      </c>
      <c r="J165" s="260">
        <f>(J164+J161+J159+J158+J157+J156+J155+J151+J149+J147+J145+J152)</f>
        <v>88</v>
      </c>
      <c r="K165" s="246"/>
      <c r="L165" s="245"/>
      <c r="M165" s="245"/>
      <c r="N165" s="247"/>
      <c r="O165" s="247"/>
      <c r="P165" s="245"/>
      <c r="Q165" s="247"/>
    </row>
    <row r="166" spans="1:17" x14ac:dyDescent="0.3">
      <c r="C166" s="271"/>
      <c r="D166" s="271"/>
      <c r="E166" s="272"/>
      <c r="F166" s="273"/>
      <c r="G166" s="273"/>
      <c r="H166" s="273"/>
      <c r="I166" s="273"/>
      <c r="J166" s="273"/>
      <c r="K166" s="271"/>
      <c r="L166" s="274"/>
      <c r="M166" s="274"/>
      <c r="N166" s="274"/>
      <c r="O166" s="271"/>
      <c r="P166" s="276"/>
      <c r="Q166" s="283"/>
    </row>
    <row r="167" spans="1:17" s="107" customFormat="1" x14ac:dyDescent="0.3">
      <c r="B167" s="126"/>
      <c r="C167" s="17"/>
      <c r="D167" s="17"/>
      <c r="E167" s="18"/>
      <c r="F167" s="179"/>
      <c r="G167" s="179"/>
      <c r="H167" s="179"/>
      <c r="I167" s="179"/>
      <c r="J167" s="179"/>
      <c r="K167" s="17"/>
      <c r="L167" s="20"/>
      <c r="M167" s="20"/>
      <c r="N167" s="20"/>
      <c r="O167" s="17"/>
      <c r="P167" s="78"/>
      <c r="Q167" s="21"/>
    </row>
    <row r="168" spans="1:17" s="107" customFormat="1" x14ac:dyDescent="0.3">
      <c r="B168" s="126"/>
      <c r="C168" s="17"/>
      <c r="D168" s="17"/>
      <c r="E168" s="18"/>
      <c r="F168" s="179"/>
      <c r="G168" s="179"/>
      <c r="H168" s="179"/>
      <c r="I168" s="179"/>
      <c r="J168" s="179"/>
      <c r="K168" s="17"/>
      <c r="L168" s="20"/>
      <c r="M168" s="20"/>
      <c r="N168" s="20"/>
      <c r="O168" s="17"/>
      <c r="P168" s="78"/>
      <c r="Q168" s="21"/>
    </row>
    <row r="169" spans="1:17" ht="15.75" customHeight="1" x14ac:dyDescent="0.3">
      <c r="C169" s="94" t="s">
        <v>53</v>
      </c>
      <c r="D169" s="73"/>
      <c r="E169" s="73"/>
      <c r="F169" s="73"/>
      <c r="G169" s="73"/>
      <c r="H169" s="73" t="s">
        <v>384</v>
      </c>
      <c r="I169" s="73"/>
      <c r="J169" s="73"/>
      <c r="O169" s="73"/>
      <c r="P169" s="73"/>
    </row>
    <row r="170" spans="1:17" s="107" customFormat="1" ht="15" customHeight="1" thickBot="1" x14ac:dyDescent="0.35">
      <c r="B170" s="126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</row>
    <row r="171" spans="1:17" ht="13.95" customHeight="1" thickBot="1" x14ac:dyDescent="0.35">
      <c r="A171" s="248" t="s">
        <v>14</v>
      </c>
      <c r="B171" s="248" t="s">
        <v>15</v>
      </c>
      <c r="C171" s="181" t="s">
        <v>16</v>
      </c>
      <c r="D171" s="182" t="s">
        <v>256</v>
      </c>
      <c r="E171" s="181" t="s">
        <v>18</v>
      </c>
      <c r="F171" s="181" t="s">
        <v>19</v>
      </c>
      <c r="G171" s="183" t="s">
        <v>20</v>
      </c>
      <c r="H171" s="183"/>
      <c r="I171" s="183"/>
      <c r="J171" s="183"/>
      <c r="K171" s="184" t="s">
        <v>21</v>
      </c>
      <c r="L171" s="185"/>
      <c r="M171" s="185"/>
      <c r="N171" s="185"/>
      <c r="O171" s="185"/>
      <c r="P171" s="185"/>
      <c r="Q171" s="186"/>
    </row>
    <row r="172" spans="1:17" ht="13.95" customHeight="1" thickBot="1" x14ac:dyDescent="0.35">
      <c r="A172" s="248"/>
      <c r="B172" s="248"/>
      <c r="C172" s="181"/>
      <c r="D172" s="182"/>
      <c r="E172" s="181"/>
      <c r="F172" s="181"/>
      <c r="G172" s="183"/>
      <c r="H172" s="183"/>
      <c r="I172" s="183"/>
      <c r="J172" s="183"/>
      <c r="K172" s="187" t="s">
        <v>257</v>
      </c>
      <c r="L172" s="188" t="s">
        <v>22</v>
      </c>
      <c r="M172" s="188"/>
      <c r="N172" s="188"/>
      <c r="O172" s="188"/>
      <c r="P172" s="188"/>
      <c r="Q172" s="189" t="s">
        <v>23</v>
      </c>
    </row>
    <row r="173" spans="1:17" ht="15.75" customHeight="1" thickBot="1" x14ac:dyDescent="0.35">
      <c r="A173" s="248"/>
      <c r="B173" s="248"/>
      <c r="C173" s="181"/>
      <c r="D173" s="182"/>
      <c r="E173" s="181"/>
      <c r="F173" s="181"/>
      <c r="G173" s="183"/>
      <c r="H173" s="183"/>
      <c r="I173" s="183"/>
      <c r="J173" s="183"/>
      <c r="K173" s="187"/>
      <c r="L173" s="188"/>
      <c r="M173" s="188"/>
      <c r="N173" s="188"/>
      <c r="O173" s="188"/>
      <c r="P173" s="188"/>
      <c r="Q173" s="189"/>
    </row>
    <row r="174" spans="1:17" ht="15.75" customHeight="1" thickBot="1" x14ac:dyDescent="0.35">
      <c r="A174" s="248"/>
      <c r="B174" s="248"/>
      <c r="C174" s="181"/>
      <c r="D174" s="182"/>
      <c r="E174" s="181"/>
      <c r="F174" s="181"/>
      <c r="G174" s="190" t="s">
        <v>24</v>
      </c>
      <c r="H174" s="191" t="s">
        <v>25</v>
      </c>
      <c r="I174" s="191" t="s">
        <v>26</v>
      </c>
      <c r="J174" s="191" t="s">
        <v>27</v>
      </c>
      <c r="K174" s="187"/>
      <c r="L174" s="192" t="s">
        <v>28</v>
      </c>
      <c r="M174" s="192"/>
      <c r="N174" s="192"/>
      <c r="O174" s="192" t="s">
        <v>29</v>
      </c>
      <c r="P174" s="193" t="s">
        <v>30</v>
      </c>
      <c r="Q174" s="194" t="s">
        <v>31</v>
      </c>
    </row>
    <row r="175" spans="1:17" ht="15.75" customHeight="1" thickBot="1" x14ac:dyDescent="0.35">
      <c r="A175" s="248"/>
      <c r="B175" s="248"/>
      <c r="C175" s="181"/>
      <c r="D175" s="182"/>
      <c r="E175" s="181"/>
      <c r="F175" s="181"/>
      <c r="G175" s="190"/>
      <c r="H175" s="191"/>
      <c r="I175" s="191"/>
      <c r="J175" s="191"/>
      <c r="K175" s="195"/>
      <c r="L175" s="196" t="s">
        <v>32</v>
      </c>
      <c r="M175" s="196" t="s">
        <v>33</v>
      </c>
      <c r="N175" s="196" t="s">
        <v>34</v>
      </c>
      <c r="O175" s="191"/>
      <c r="P175" s="191"/>
      <c r="Q175" s="197"/>
    </row>
    <row r="176" spans="1:17" ht="21.15" customHeight="1" x14ac:dyDescent="0.3">
      <c r="A176" s="198"/>
      <c r="B176" s="198" t="s">
        <v>385</v>
      </c>
      <c r="C176" s="199" t="s">
        <v>35</v>
      </c>
      <c r="D176" s="200" t="s">
        <v>84</v>
      </c>
      <c r="E176" s="198">
        <v>18</v>
      </c>
      <c r="F176" s="198">
        <v>6</v>
      </c>
      <c r="G176" s="265"/>
      <c r="H176" s="265"/>
      <c r="I176" s="265"/>
      <c r="J176" s="265"/>
      <c r="K176" s="265">
        <v>10</v>
      </c>
      <c r="L176" s="266"/>
      <c r="M176" s="266"/>
      <c r="N176" s="266"/>
      <c r="O176" s="267"/>
      <c r="P176" s="266"/>
      <c r="Q176" s="250"/>
    </row>
    <row r="177" spans="1:1017" ht="21.15" customHeight="1" x14ac:dyDescent="0.3">
      <c r="A177" s="222"/>
      <c r="B177" s="233" t="s">
        <v>386</v>
      </c>
      <c r="C177" s="233" t="s">
        <v>37</v>
      </c>
      <c r="D177" s="224" t="s">
        <v>209</v>
      </c>
      <c r="E177" s="225">
        <v>6</v>
      </c>
      <c r="F177" s="225">
        <v>2</v>
      </c>
      <c r="G177" s="208"/>
      <c r="H177" s="208"/>
      <c r="I177" s="208"/>
      <c r="J177" s="208"/>
      <c r="K177" s="208"/>
      <c r="L177" s="208"/>
      <c r="M177" s="208"/>
      <c r="N177" s="209"/>
      <c r="O177" s="209"/>
      <c r="P177" s="208"/>
      <c r="Q177" s="209"/>
    </row>
    <row r="178" spans="1:1017" ht="21.15" customHeight="1" x14ac:dyDescent="0.3">
      <c r="A178" s="222"/>
      <c r="B178" s="228" t="s">
        <v>210</v>
      </c>
      <c r="C178" s="216" t="s">
        <v>91</v>
      </c>
      <c r="D178" s="229" t="s">
        <v>209</v>
      </c>
      <c r="E178" s="230"/>
      <c r="F178" s="230"/>
      <c r="G178" s="208">
        <v>24</v>
      </c>
      <c r="H178" s="208"/>
      <c r="I178" s="208"/>
      <c r="J178" s="208">
        <v>24</v>
      </c>
      <c r="K178" s="208"/>
      <c r="L178" s="208" t="s">
        <v>56</v>
      </c>
      <c r="M178" s="208"/>
      <c r="N178" s="209"/>
      <c r="O178" s="209"/>
      <c r="P178" s="208" t="s">
        <v>41</v>
      </c>
      <c r="Q178" s="209" t="s">
        <v>45</v>
      </c>
    </row>
    <row r="179" spans="1:1017" ht="21.15" customHeight="1" x14ac:dyDescent="0.3">
      <c r="A179" s="222"/>
      <c r="B179" s="233" t="s">
        <v>387</v>
      </c>
      <c r="C179" s="233" t="s">
        <v>43</v>
      </c>
      <c r="D179" s="224" t="s">
        <v>60</v>
      </c>
      <c r="E179" s="225">
        <v>6</v>
      </c>
      <c r="F179" s="225">
        <v>2</v>
      </c>
      <c r="G179" s="208"/>
      <c r="H179" s="208"/>
      <c r="I179" s="208"/>
      <c r="J179" s="208"/>
      <c r="K179" s="208"/>
      <c r="L179" s="208"/>
      <c r="M179" s="208"/>
      <c r="N179" s="209"/>
      <c r="O179" s="209"/>
      <c r="P179" s="208" t="s">
        <v>41</v>
      </c>
      <c r="Q179" s="209"/>
    </row>
    <row r="180" spans="1:1017" ht="21.15" customHeight="1" x14ac:dyDescent="0.3">
      <c r="A180" s="222"/>
      <c r="B180" s="228" t="s">
        <v>212</v>
      </c>
      <c r="C180" s="216" t="s">
        <v>91</v>
      </c>
      <c r="D180" s="229" t="s">
        <v>60</v>
      </c>
      <c r="E180" s="230"/>
      <c r="F180" s="230"/>
      <c r="G180" s="208">
        <v>24</v>
      </c>
      <c r="H180" s="208"/>
      <c r="I180" s="208"/>
      <c r="J180" s="208">
        <v>24</v>
      </c>
      <c r="K180" s="208"/>
      <c r="L180" s="208" t="s">
        <v>56</v>
      </c>
      <c r="M180" s="208"/>
      <c r="N180" s="209"/>
      <c r="O180" s="209"/>
      <c r="P180" s="208"/>
      <c r="Q180" s="209" t="s">
        <v>40</v>
      </c>
    </row>
    <row r="181" spans="1:1017" ht="21.15" customHeight="1" x14ac:dyDescent="0.3">
      <c r="A181" s="222"/>
      <c r="B181" s="233" t="s">
        <v>388</v>
      </c>
      <c r="C181" s="233" t="s">
        <v>46</v>
      </c>
      <c r="D181" s="224" t="s">
        <v>389</v>
      </c>
      <c r="E181" s="225">
        <v>6</v>
      </c>
      <c r="F181" s="225">
        <v>2</v>
      </c>
      <c r="G181" s="208"/>
      <c r="H181" s="208"/>
      <c r="I181" s="208">
        <v>60</v>
      </c>
      <c r="J181" s="208"/>
      <c r="K181" s="208"/>
      <c r="L181" s="208"/>
      <c r="M181" s="208"/>
      <c r="N181" s="209"/>
      <c r="O181" s="209"/>
      <c r="P181" s="208"/>
      <c r="Q181" s="209"/>
    </row>
    <row r="182" spans="1:1017" ht="21.15" customHeight="1" x14ac:dyDescent="0.3">
      <c r="A182" s="222"/>
      <c r="B182" s="228" t="s">
        <v>390</v>
      </c>
      <c r="C182" s="216" t="s">
        <v>91</v>
      </c>
      <c r="D182" s="229" t="s">
        <v>391</v>
      </c>
      <c r="E182" s="230"/>
      <c r="F182" s="230">
        <v>2</v>
      </c>
      <c r="G182" s="208"/>
      <c r="H182" s="208"/>
      <c r="I182" s="208"/>
      <c r="J182" s="208"/>
      <c r="K182" s="208"/>
      <c r="L182" s="208"/>
      <c r="M182" s="208"/>
      <c r="N182" s="209"/>
      <c r="O182" s="209"/>
      <c r="P182" s="208"/>
      <c r="Q182" s="208"/>
    </row>
    <row r="183" spans="1:1017" s="144" customFormat="1" ht="21.15" customHeight="1" x14ac:dyDescent="0.3">
      <c r="A183" s="204"/>
      <c r="B183" s="215" t="s">
        <v>215</v>
      </c>
      <c r="C183" s="216" t="s">
        <v>91</v>
      </c>
      <c r="D183" s="212" t="s">
        <v>214</v>
      </c>
      <c r="E183" s="208"/>
      <c r="F183" s="208">
        <v>2</v>
      </c>
      <c r="G183" s="208">
        <v>24</v>
      </c>
      <c r="H183" s="208"/>
      <c r="I183" s="208"/>
      <c r="J183" s="208">
        <v>24</v>
      </c>
      <c r="K183" s="208"/>
      <c r="L183" s="208" t="s">
        <v>56</v>
      </c>
      <c r="M183" s="208"/>
      <c r="N183" s="209"/>
      <c r="O183" s="209"/>
      <c r="P183" s="208" t="s">
        <v>41</v>
      </c>
      <c r="Q183" s="208" t="s">
        <v>40</v>
      </c>
      <c r="R183" s="143"/>
      <c r="S183" s="143"/>
      <c r="T183" s="143"/>
      <c r="U183" s="143"/>
      <c r="V183" s="143"/>
      <c r="W183" s="143"/>
      <c r="X183" s="143"/>
      <c r="Y183" s="143"/>
      <c r="Z183" s="143"/>
      <c r="AA183" s="143"/>
      <c r="AB183" s="143"/>
      <c r="AC183" s="143"/>
      <c r="AD183" s="143"/>
      <c r="AE183" s="143"/>
      <c r="AF183" s="143"/>
      <c r="AG183" s="143"/>
      <c r="AH183" s="143"/>
      <c r="AI183" s="143"/>
      <c r="AJ183" s="143"/>
      <c r="AK183" s="143"/>
      <c r="AL183" s="143"/>
      <c r="AM183" s="143"/>
      <c r="AN183" s="143"/>
      <c r="AO183" s="143"/>
      <c r="AP183" s="143"/>
      <c r="AQ183" s="143"/>
      <c r="AR183" s="143"/>
      <c r="AS183" s="143"/>
      <c r="AT183" s="143"/>
      <c r="AU183" s="143"/>
      <c r="AV183" s="143"/>
      <c r="AW183" s="143"/>
      <c r="AX183" s="143"/>
      <c r="AY183" s="143"/>
      <c r="AZ183" s="143"/>
      <c r="BA183" s="143"/>
      <c r="BB183" s="143"/>
      <c r="BC183" s="143"/>
      <c r="BD183" s="143"/>
      <c r="BE183" s="143"/>
      <c r="BF183" s="143"/>
      <c r="BG183" s="143"/>
      <c r="BH183" s="143"/>
      <c r="BI183" s="143"/>
      <c r="BJ183" s="143"/>
      <c r="BK183" s="143"/>
      <c r="BL183" s="143"/>
      <c r="BM183" s="143"/>
      <c r="BN183" s="143"/>
      <c r="BO183" s="143"/>
      <c r="BP183" s="143"/>
      <c r="BQ183" s="143"/>
      <c r="BR183" s="143"/>
      <c r="BS183" s="143"/>
      <c r="BT183" s="143"/>
      <c r="BU183" s="143"/>
      <c r="BV183" s="143"/>
      <c r="BW183" s="143"/>
      <c r="BX183" s="143"/>
      <c r="BY183" s="143"/>
      <c r="BZ183" s="143"/>
      <c r="CA183" s="143"/>
      <c r="CB183" s="143"/>
      <c r="CC183" s="143"/>
      <c r="CD183" s="143"/>
      <c r="CE183" s="143"/>
      <c r="CF183" s="143"/>
      <c r="CG183" s="143"/>
      <c r="CH183" s="143"/>
      <c r="CI183" s="143"/>
      <c r="CJ183" s="143"/>
      <c r="CK183" s="143"/>
      <c r="CL183" s="143"/>
      <c r="CM183" s="143"/>
      <c r="CN183" s="143"/>
      <c r="CO183" s="143"/>
      <c r="CP183" s="143"/>
      <c r="CQ183" s="143"/>
      <c r="CR183" s="143"/>
      <c r="CS183" s="143"/>
      <c r="CT183" s="143"/>
      <c r="CU183" s="143"/>
      <c r="CV183" s="143"/>
      <c r="CW183" s="143"/>
      <c r="CX183" s="143"/>
      <c r="CY183" s="143"/>
      <c r="CZ183" s="143"/>
      <c r="DA183" s="143"/>
      <c r="DB183" s="143"/>
      <c r="DC183" s="143"/>
      <c r="DD183" s="143"/>
      <c r="DE183" s="143"/>
      <c r="DF183" s="143"/>
      <c r="DG183" s="143"/>
      <c r="DH183" s="143"/>
      <c r="DI183" s="143"/>
      <c r="DJ183" s="143"/>
      <c r="DK183" s="143"/>
      <c r="DL183" s="143"/>
      <c r="DM183" s="143"/>
      <c r="DN183" s="143"/>
      <c r="DO183" s="143"/>
      <c r="DP183" s="143"/>
      <c r="DQ183" s="143"/>
      <c r="DR183" s="143"/>
      <c r="DS183" s="143"/>
      <c r="DT183" s="143"/>
      <c r="DU183" s="143"/>
      <c r="DV183" s="143"/>
      <c r="DW183" s="143"/>
      <c r="DX183" s="143"/>
      <c r="DY183" s="143"/>
      <c r="DZ183" s="143"/>
      <c r="EA183" s="143"/>
      <c r="EB183" s="143"/>
      <c r="EC183" s="143"/>
      <c r="ED183" s="143"/>
      <c r="EE183" s="143"/>
      <c r="EF183" s="143"/>
      <c r="EG183" s="143"/>
      <c r="EH183" s="143"/>
      <c r="EI183" s="143"/>
      <c r="EJ183" s="143"/>
      <c r="EK183" s="143"/>
      <c r="EL183" s="143"/>
      <c r="EM183" s="143"/>
      <c r="EN183" s="143"/>
      <c r="EO183" s="143"/>
      <c r="EP183" s="143"/>
      <c r="EQ183" s="143"/>
      <c r="ER183" s="143"/>
      <c r="ES183" s="143"/>
      <c r="ET183" s="143"/>
      <c r="EU183" s="143"/>
      <c r="EV183" s="143"/>
      <c r="EW183" s="143"/>
      <c r="EX183" s="143"/>
      <c r="EY183" s="143"/>
      <c r="EZ183" s="143"/>
      <c r="FA183" s="143"/>
      <c r="FB183" s="143"/>
      <c r="FC183" s="143"/>
      <c r="FD183" s="143"/>
      <c r="FE183" s="143"/>
      <c r="FF183" s="143"/>
      <c r="FG183" s="143"/>
      <c r="FH183" s="143"/>
      <c r="FI183" s="143"/>
      <c r="FJ183" s="143"/>
      <c r="FK183" s="143"/>
      <c r="FL183" s="143"/>
      <c r="FM183" s="143"/>
      <c r="FN183" s="143"/>
      <c r="FO183" s="143"/>
      <c r="FP183" s="143"/>
      <c r="FQ183" s="143"/>
      <c r="FR183" s="143"/>
      <c r="FS183" s="143"/>
      <c r="FT183" s="143"/>
      <c r="FU183" s="143"/>
      <c r="FV183" s="143"/>
      <c r="FW183" s="143"/>
      <c r="FX183" s="143"/>
      <c r="FY183" s="143"/>
      <c r="FZ183" s="143"/>
      <c r="GA183" s="143"/>
      <c r="GB183" s="143"/>
      <c r="GC183" s="143"/>
      <c r="GD183" s="143"/>
      <c r="GE183" s="143"/>
      <c r="GF183" s="143"/>
      <c r="GG183" s="143"/>
      <c r="GH183" s="143"/>
      <c r="GI183" s="143"/>
      <c r="GJ183" s="143"/>
      <c r="GK183" s="143"/>
      <c r="GL183" s="143"/>
      <c r="GM183" s="143"/>
      <c r="GN183" s="143"/>
      <c r="GO183" s="143"/>
      <c r="GP183" s="143"/>
      <c r="GQ183" s="143"/>
      <c r="GR183" s="143"/>
      <c r="GS183" s="143"/>
      <c r="GT183" s="143"/>
      <c r="GU183" s="143"/>
      <c r="GV183" s="143"/>
      <c r="GW183" s="143"/>
      <c r="GX183" s="143"/>
      <c r="GY183" s="143"/>
      <c r="GZ183" s="143"/>
      <c r="HA183" s="143"/>
      <c r="HB183" s="143"/>
      <c r="HC183" s="143"/>
      <c r="HD183" s="143"/>
      <c r="HE183" s="143"/>
      <c r="HF183" s="143"/>
      <c r="HG183" s="143"/>
      <c r="HH183" s="143"/>
      <c r="HI183" s="143"/>
      <c r="HJ183" s="143"/>
      <c r="HK183" s="143"/>
      <c r="HL183" s="143"/>
      <c r="HM183" s="143"/>
      <c r="HN183" s="143"/>
      <c r="HO183" s="143"/>
      <c r="HP183" s="143"/>
      <c r="HQ183" s="143"/>
      <c r="HR183" s="143"/>
      <c r="HS183" s="143"/>
      <c r="HT183" s="143"/>
      <c r="HU183" s="143"/>
      <c r="HV183" s="143"/>
      <c r="HW183" s="143"/>
      <c r="HX183" s="143"/>
      <c r="HY183" s="143"/>
      <c r="HZ183" s="143"/>
      <c r="IA183" s="143"/>
      <c r="IB183" s="143"/>
      <c r="IC183" s="143"/>
      <c r="ID183" s="143"/>
      <c r="IE183" s="143"/>
      <c r="IF183" s="143"/>
      <c r="IG183" s="143"/>
      <c r="IH183" s="143"/>
      <c r="II183" s="143"/>
      <c r="IJ183" s="143"/>
      <c r="IK183" s="143"/>
      <c r="IL183" s="143"/>
      <c r="IM183" s="143"/>
      <c r="IN183" s="143"/>
      <c r="IO183" s="143"/>
      <c r="IP183" s="143"/>
      <c r="IQ183" s="143"/>
      <c r="IR183" s="143"/>
      <c r="IS183" s="143"/>
      <c r="IT183" s="143"/>
      <c r="IU183" s="143"/>
      <c r="IV183" s="143"/>
      <c r="IW183" s="143"/>
      <c r="IX183" s="143"/>
      <c r="IY183" s="143"/>
      <c r="IZ183" s="143"/>
      <c r="JA183" s="143"/>
      <c r="JB183" s="143"/>
      <c r="JC183" s="143"/>
      <c r="JD183" s="143"/>
      <c r="JE183" s="143"/>
      <c r="JF183" s="143"/>
      <c r="JG183" s="143"/>
      <c r="JH183" s="143"/>
      <c r="JI183" s="143"/>
      <c r="JJ183" s="143"/>
      <c r="JK183" s="143"/>
      <c r="JL183" s="143"/>
      <c r="JM183" s="143"/>
      <c r="JN183" s="143"/>
      <c r="JO183" s="143"/>
      <c r="JP183" s="143"/>
      <c r="JQ183" s="143"/>
      <c r="JR183" s="143"/>
      <c r="JS183" s="143"/>
      <c r="JT183" s="143"/>
      <c r="JU183" s="143"/>
      <c r="JV183" s="143"/>
      <c r="JW183" s="143"/>
      <c r="JX183" s="143"/>
      <c r="JY183" s="143"/>
      <c r="JZ183" s="143"/>
      <c r="KA183" s="143"/>
      <c r="KB183" s="143"/>
      <c r="KC183" s="143"/>
      <c r="KD183" s="143"/>
      <c r="KE183" s="143"/>
      <c r="KF183" s="143"/>
      <c r="KG183" s="143"/>
      <c r="KH183" s="143"/>
      <c r="KI183" s="143"/>
      <c r="KJ183" s="143"/>
      <c r="KK183" s="143"/>
      <c r="KL183" s="143"/>
      <c r="KM183" s="143"/>
      <c r="KN183" s="143"/>
      <c r="KO183" s="143"/>
      <c r="KP183" s="143"/>
      <c r="KQ183" s="143"/>
      <c r="KR183" s="143"/>
      <c r="KS183" s="143"/>
      <c r="KT183" s="143"/>
      <c r="KU183" s="143"/>
      <c r="KV183" s="143"/>
      <c r="KW183" s="143"/>
      <c r="KX183" s="143"/>
      <c r="KY183" s="143"/>
      <c r="KZ183" s="143"/>
      <c r="LA183" s="143"/>
      <c r="LB183" s="143"/>
      <c r="LC183" s="143"/>
      <c r="LD183" s="143"/>
      <c r="LE183" s="143"/>
      <c r="LF183" s="143"/>
      <c r="LG183" s="143"/>
      <c r="LH183" s="143"/>
      <c r="LI183" s="143"/>
      <c r="LJ183" s="143"/>
      <c r="LK183" s="143"/>
      <c r="LL183" s="143"/>
      <c r="LM183" s="143"/>
      <c r="LN183" s="143"/>
      <c r="LO183" s="143"/>
      <c r="LP183" s="143"/>
      <c r="LQ183" s="143"/>
      <c r="LR183" s="143"/>
      <c r="LS183" s="143"/>
      <c r="LT183" s="143"/>
      <c r="LU183" s="143"/>
      <c r="LV183" s="143"/>
      <c r="LW183" s="143"/>
      <c r="LX183" s="143"/>
      <c r="LY183" s="143"/>
      <c r="LZ183" s="143"/>
      <c r="MA183" s="143"/>
      <c r="MB183" s="143"/>
      <c r="MC183" s="143"/>
      <c r="MD183" s="143"/>
      <c r="ME183" s="143"/>
      <c r="MF183" s="143"/>
      <c r="MG183" s="143"/>
      <c r="MH183" s="143"/>
      <c r="MI183" s="143"/>
      <c r="MJ183" s="143"/>
      <c r="MK183" s="143"/>
      <c r="ML183" s="143"/>
      <c r="MM183" s="143"/>
      <c r="MN183" s="143"/>
      <c r="MO183" s="143"/>
      <c r="MP183" s="143"/>
      <c r="MQ183" s="143"/>
      <c r="MR183" s="143"/>
      <c r="MS183" s="143"/>
      <c r="MT183" s="143"/>
      <c r="MU183" s="143"/>
      <c r="MV183" s="143"/>
      <c r="MW183" s="143"/>
      <c r="MX183" s="143"/>
      <c r="MY183" s="143"/>
      <c r="MZ183" s="143"/>
      <c r="NA183" s="143"/>
      <c r="NB183" s="143"/>
      <c r="NC183" s="143"/>
      <c r="ND183" s="143"/>
      <c r="NE183" s="143"/>
      <c r="NF183" s="143"/>
      <c r="NG183" s="143"/>
      <c r="NH183" s="143"/>
      <c r="NI183" s="143"/>
      <c r="NJ183" s="143"/>
      <c r="NK183" s="143"/>
      <c r="NL183" s="143"/>
      <c r="NM183" s="143"/>
      <c r="NN183" s="143"/>
      <c r="NO183" s="143"/>
      <c r="NP183" s="143"/>
      <c r="NQ183" s="143"/>
      <c r="NR183" s="143"/>
      <c r="NS183" s="143"/>
      <c r="NT183" s="143"/>
      <c r="NU183" s="143"/>
      <c r="NV183" s="143"/>
      <c r="NW183" s="143"/>
      <c r="NX183" s="143"/>
      <c r="NY183" s="143"/>
      <c r="NZ183" s="143"/>
      <c r="OA183" s="143"/>
      <c r="OB183" s="143"/>
      <c r="OC183" s="143"/>
      <c r="OD183" s="143"/>
      <c r="OE183" s="143"/>
      <c r="OF183" s="143"/>
      <c r="OG183" s="143"/>
      <c r="OH183" s="143"/>
      <c r="OI183" s="143"/>
      <c r="OJ183" s="143"/>
      <c r="OK183" s="143"/>
      <c r="OL183" s="143"/>
      <c r="OM183" s="143"/>
      <c r="ON183" s="143"/>
      <c r="OO183" s="143"/>
      <c r="OP183" s="143"/>
      <c r="OQ183" s="143"/>
      <c r="OR183" s="143"/>
      <c r="OS183" s="143"/>
      <c r="OT183" s="143"/>
      <c r="OU183" s="143"/>
      <c r="OV183" s="143"/>
      <c r="OW183" s="143"/>
      <c r="OX183" s="143"/>
      <c r="OY183" s="143"/>
      <c r="OZ183" s="143"/>
      <c r="PA183" s="143"/>
      <c r="PB183" s="143"/>
      <c r="PC183" s="143"/>
      <c r="PD183" s="143"/>
      <c r="PE183" s="143"/>
      <c r="PF183" s="143"/>
      <c r="PG183" s="143"/>
      <c r="PH183" s="143"/>
      <c r="PI183" s="143"/>
      <c r="PJ183" s="143"/>
      <c r="PK183" s="143"/>
      <c r="PL183" s="143"/>
      <c r="PM183" s="143"/>
      <c r="PN183" s="143"/>
      <c r="PO183" s="143"/>
      <c r="PP183" s="143"/>
      <c r="PQ183" s="143"/>
      <c r="PR183" s="143"/>
      <c r="PS183" s="143"/>
      <c r="PT183" s="143"/>
      <c r="PU183" s="143"/>
      <c r="PV183" s="143"/>
      <c r="PW183" s="143"/>
      <c r="PX183" s="143"/>
      <c r="PY183" s="143"/>
      <c r="PZ183" s="143"/>
      <c r="QA183" s="143"/>
      <c r="QB183" s="143"/>
      <c r="QC183" s="143"/>
      <c r="QD183" s="143"/>
      <c r="QE183" s="143"/>
      <c r="QF183" s="143"/>
      <c r="QG183" s="143"/>
      <c r="QH183" s="143"/>
      <c r="QI183" s="143"/>
      <c r="QJ183" s="143"/>
      <c r="QK183" s="143"/>
      <c r="QL183" s="143"/>
      <c r="QM183" s="143"/>
      <c r="QN183" s="143"/>
      <c r="QO183" s="143"/>
      <c r="QP183" s="143"/>
      <c r="QQ183" s="143"/>
      <c r="QR183" s="143"/>
      <c r="QS183" s="143"/>
      <c r="QT183" s="143"/>
      <c r="QU183" s="143"/>
      <c r="QV183" s="143"/>
      <c r="QW183" s="143"/>
      <c r="QX183" s="143"/>
      <c r="QY183" s="143"/>
      <c r="QZ183" s="143"/>
      <c r="RA183" s="143"/>
      <c r="RB183" s="143"/>
      <c r="RC183" s="143"/>
      <c r="RD183" s="143"/>
      <c r="RE183" s="143"/>
      <c r="RF183" s="143"/>
      <c r="RG183" s="143"/>
      <c r="RH183" s="143"/>
      <c r="RI183" s="143"/>
      <c r="RJ183" s="143"/>
      <c r="RK183" s="143"/>
      <c r="RL183" s="143"/>
      <c r="RM183" s="143"/>
      <c r="RN183" s="143"/>
      <c r="RO183" s="143"/>
      <c r="RP183" s="143"/>
      <c r="RQ183" s="143"/>
      <c r="RR183" s="143"/>
      <c r="RS183" s="143"/>
      <c r="RT183" s="143"/>
      <c r="RU183" s="143"/>
      <c r="RV183" s="143"/>
      <c r="RW183" s="143"/>
      <c r="RX183" s="143"/>
      <c r="RY183" s="143"/>
      <c r="RZ183" s="143"/>
      <c r="SA183" s="143"/>
      <c r="SB183" s="143"/>
      <c r="SC183" s="143"/>
      <c r="SD183" s="143"/>
      <c r="SE183" s="143"/>
      <c r="SF183" s="143"/>
      <c r="SG183" s="143"/>
      <c r="SH183" s="143"/>
      <c r="SI183" s="143"/>
      <c r="SJ183" s="143"/>
      <c r="SK183" s="143"/>
      <c r="SL183" s="143"/>
      <c r="SM183" s="143"/>
      <c r="SN183" s="143"/>
      <c r="SO183" s="143"/>
      <c r="SP183" s="143"/>
      <c r="SQ183" s="143"/>
      <c r="SR183" s="143"/>
      <c r="SS183" s="143"/>
      <c r="ST183" s="143"/>
      <c r="SU183" s="143"/>
      <c r="SV183" s="143"/>
      <c r="SW183" s="143"/>
      <c r="SX183" s="143"/>
      <c r="SY183" s="143"/>
      <c r="SZ183" s="143"/>
      <c r="TA183" s="143"/>
      <c r="TB183" s="143"/>
      <c r="TC183" s="143"/>
      <c r="TD183" s="143"/>
      <c r="TE183" s="143"/>
      <c r="TF183" s="143"/>
      <c r="TG183" s="143"/>
      <c r="TH183" s="143"/>
      <c r="TI183" s="143"/>
      <c r="TJ183" s="143"/>
      <c r="TK183" s="143"/>
      <c r="TL183" s="143"/>
      <c r="TM183" s="143"/>
      <c r="TN183" s="143"/>
      <c r="TO183" s="143"/>
      <c r="TP183" s="143"/>
      <c r="TQ183" s="143"/>
      <c r="TR183" s="143"/>
      <c r="TS183" s="143"/>
      <c r="TT183" s="143"/>
      <c r="TU183" s="143"/>
      <c r="TV183" s="143"/>
      <c r="TW183" s="143"/>
      <c r="TX183" s="143"/>
      <c r="TY183" s="143"/>
      <c r="TZ183" s="143"/>
      <c r="UA183" s="143"/>
      <c r="UB183" s="143"/>
      <c r="UC183" s="143"/>
      <c r="UD183" s="143"/>
      <c r="UE183" s="143"/>
      <c r="UF183" s="143"/>
      <c r="UG183" s="143"/>
      <c r="UH183" s="143"/>
      <c r="UI183" s="143"/>
      <c r="UJ183" s="143"/>
      <c r="UK183" s="143"/>
      <c r="UL183" s="143"/>
      <c r="UM183" s="143"/>
      <c r="UN183" s="143"/>
      <c r="UO183" s="143"/>
      <c r="UP183" s="143"/>
      <c r="UQ183" s="143"/>
      <c r="UR183" s="143"/>
      <c r="US183" s="143"/>
      <c r="UT183" s="143"/>
      <c r="UU183" s="143"/>
      <c r="UV183" s="143"/>
      <c r="UW183" s="143"/>
      <c r="UX183" s="143"/>
      <c r="UY183" s="143"/>
      <c r="UZ183" s="143"/>
      <c r="VA183" s="143"/>
      <c r="VB183" s="143"/>
      <c r="VC183" s="143"/>
      <c r="VD183" s="143"/>
      <c r="VE183" s="143"/>
      <c r="VF183" s="143"/>
      <c r="VG183" s="143"/>
      <c r="VH183" s="143"/>
      <c r="VI183" s="143"/>
      <c r="VJ183" s="143"/>
      <c r="VK183" s="143"/>
      <c r="VL183" s="143"/>
      <c r="VM183" s="143"/>
      <c r="VN183" s="143"/>
      <c r="VO183" s="143"/>
      <c r="VP183" s="143"/>
      <c r="VQ183" s="143"/>
      <c r="VR183" s="143"/>
      <c r="VS183" s="143"/>
      <c r="VT183" s="143"/>
      <c r="VU183" s="143"/>
      <c r="VV183" s="143"/>
      <c r="VW183" s="143"/>
      <c r="VX183" s="143"/>
      <c r="VY183" s="143"/>
      <c r="VZ183" s="143"/>
      <c r="WA183" s="143"/>
      <c r="WB183" s="143"/>
      <c r="WC183" s="143"/>
      <c r="WD183" s="143"/>
      <c r="WE183" s="143"/>
      <c r="WF183" s="143"/>
      <c r="WG183" s="143"/>
      <c r="WH183" s="143"/>
      <c r="WI183" s="143"/>
      <c r="WJ183" s="143"/>
      <c r="WK183" s="143"/>
      <c r="WL183" s="143"/>
      <c r="WM183" s="143"/>
      <c r="WN183" s="143"/>
      <c r="WO183" s="143"/>
      <c r="WP183" s="143"/>
      <c r="WQ183" s="143"/>
      <c r="WR183" s="143"/>
      <c r="WS183" s="143"/>
      <c r="WT183" s="143"/>
      <c r="WU183" s="143"/>
      <c r="WV183" s="143"/>
      <c r="WW183" s="143"/>
      <c r="WX183" s="143"/>
      <c r="WY183" s="143"/>
      <c r="WZ183" s="143"/>
      <c r="XA183" s="143"/>
      <c r="XB183" s="143"/>
      <c r="XC183" s="143"/>
      <c r="XD183" s="143"/>
      <c r="XE183" s="143"/>
      <c r="XF183" s="143"/>
      <c r="XG183" s="143"/>
      <c r="XH183" s="143"/>
      <c r="XI183" s="143"/>
      <c r="XJ183" s="143"/>
      <c r="XK183" s="143"/>
      <c r="XL183" s="143"/>
      <c r="XM183" s="143"/>
      <c r="XN183" s="143"/>
      <c r="XO183" s="143"/>
      <c r="XP183" s="143"/>
      <c r="XQ183" s="143"/>
      <c r="XR183" s="143"/>
      <c r="XS183" s="143"/>
      <c r="XT183" s="143"/>
      <c r="XU183" s="143"/>
      <c r="XV183" s="143"/>
      <c r="XW183" s="143"/>
      <c r="XX183" s="143"/>
      <c r="XY183" s="143"/>
      <c r="XZ183" s="143"/>
      <c r="YA183" s="143"/>
      <c r="YB183" s="143"/>
      <c r="YC183" s="143"/>
      <c r="YD183" s="143"/>
      <c r="YE183" s="143"/>
      <c r="YF183" s="143"/>
      <c r="YG183" s="143"/>
      <c r="YH183" s="143"/>
      <c r="YI183" s="143"/>
      <c r="YJ183" s="143"/>
      <c r="YK183" s="143"/>
      <c r="YL183" s="143"/>
      <c r="YM183" s="143"/>
      <c r="YN183" s="143"/>
      <c r="YO183" s="143"/>
      <c r="YP183" s="143"/>
      <c r="YQ183" s="143"/>
      <c r="YR183" s="143"/>
      <c r="YS183" s="143"/>
      <c r="YT183" s="143"/>
      <c r="YU183" s="143"/>
      <c r="YV183" s="143"/>
      <c r="YW183" s="143"/>
      <c r="YX183" s="143"/>
      <c r="YY183" s="143"/>
      <c r="YZ183" s="143"/>
      <c r="ZA183" s="143"/>
      <c r="ZB183" s="143"/>
      <c r="ZC183" s="143"/>
      <c r="ZD183" s="143"/>
      <c r="ZE183" s="143"/>
      <c r="ZF183" s="143"/>
      <c r="ZG183" s="143"/>
      <c r="ZH183" s="143"/>
      <c r="ZI183" s="143"/>
      <c r="ZJ183" s="143"/>
      <c r="ZK183" s="143"/>
      <c r="ZL183" s="143"/>
      <c r="ZM183" s="143"/>
      <c r="ZN183" s="143"/>
      <c r="ZO183" s="143"/>
      <c r="ZP183" s="143"/>
      <c r="ZQ183" s="143"/>
      <c r="ZR183" s="143"/>
      <c r="ZS183" s="143"/>
      <c r="ZT183" s="143"/>
      <c r="ZU183" s="143"/>
      <c r="ZV183" s="143"/>
      <c r="ZW183" s="143"/>
      <c r="ZX183" s="143"/>
      <c r="ZY183" s="143"/>
      <c r="ZZ183" s="143"/>
      <c r="AAA183" s="143"/>
      <c r="AAB183" s="143"/>
      <c r="AAC183" s="143"/>
      <c r="AAD183" s="143"/>
      <c r="AAE183" s="143"/>
      <c r="AAF183" s="143"/>
      <c r="AAG183" s="143"/>
      <c r="AAH183" s="143"/>
      <c r="AAI183" s="143"/>
      <c r="AAJ183" s="143"/>
      <c r="AAK183" s="143"/>
      <c r="AAL183" s="143"/>
      <c r="AAM183" s="143"/>
      <c r="AAN183" s="143"/>
      <c r="AAO183" s="143"/>
      <c r="AAP183" s="143"/>
      <c r="AAQ183" s="143"/>
      <c r="AAR183" s="143"/>
      <c r="AAS183" s="143"/>
      <c r="AAT183" s="143"/>
      <c r="AAU183" s="143"/>
      <c r="AAV183" s="143"/>
      <c r="AAW183" s="143"/>
      <c r="AAX183" s="143"/>
      <c r="AAY183" s="143"/>
      <c r="AAZ183" s="143"/>
      <c r="ABA183" s="143"/>
      <c r="ABB183" s="143"/>
      <c r="ABC183" s="143"/>
      <c r="ABD183" s="143"/>
      <c r="ABE183" s="143"/>
      <c r="ABF183" s="143"/>
      <c r="ABG183" s="143"/>
      <c r="ABH183" s="143"/>
      <c r="ABI183" s="143"/>
      <c r="ABJ183" s="143"/>
      <c r="ABK183" s="143"/>
      <c r="ABL183" s="143"/>
      <c r="ABM183" s="143"/>
      <c r="ABN183" s="143"/>
      <c r="ABO183" s="143"/>
      <c r="ABP183" s="143"/>
      <c r="ABQ183" s="143"/>
      <c r="ABR183" s="143"/>
      <c r="ABS183" s="143"/>
      <c r="ABT183" s="143"/>
      <c r="ABU183" s="143"/>
      <c r="ABV183" s="143"/>
      <c r="ABW183" s="143"/>
      <c r="ABX183" s="143"/>
      <c r="ABY183" s="143"/>
      <c r="ABZ183" s="143"/>
      <c r="ACA183" s="143"/>
      <c r="ACB183" s="143"/>
      <c r="ACC183" s="143"/>
      <c r="ACD183" s="143"/>
      <c r="ACE183" s="143"/>
      <c r="ACF183" s="143"/>
      <c r="ACG183" s="143"/>
      <c r="ACH183" s="143"/>
      <c r="ACI183" s="143"/>
      <c r="ACJ183" s="143"/>
      <c r="ACK183" s="143"/>
      <c r="ACL183" s="143"/>
      <c r="ACM183" s="143"/>
      <c r="ACN183" s="143"/>
      <c r="ACO183" s="143"/>
      <c r="ACP183" s="143"/>
      <c r="ACQ183" s="143"/>
      <c r="ACR183" s="143"/>
      <c r="ACS183" s="143"/>
      <c r="ACT183" s="143"/>
      <c r="ACU183" s="143"/>
      <c r="ACV183" s="143"/>
      <c r="ACW183" s="143"/>
      <c r="ACX183" s="143"/>
      <c r="ACY183" s="143"/>
      <c r="ACZ183" s="143"/>
      <c r="ADA183" s="143"/>
      <c r="ADB183" s="143"/>
      <c r="ADC183" s="143"/>
      <c r="ADD183" s="143"/>
      <c r="ADE183" s="143"/>
      <c r="ADF183" s="143"/>
      <c r="ADG183" s="143"/>
      <c r="ADH183" s="143"/>
      <c r="ADI183" s="143"/>
      <c r="ADJ183" s="143"/>
      <c r="ADK183" s="143"/>
      <c r="ADL183" s="143"/>
      <c r="ADM183" s="143"/>
      <c r="ADN183" s="143"/>
      <c r="ADO183" s="143"/>
      <c r="ADP183" s="143"/>
      <c r="ADQ183" s="143"/>
      <c r="ADR183" s="143"/>
      <c r="ADS183" s="143"/>
      <c r="ADT183" s="143"/>
      <c r="ADU183" s="143"/>
      <c r="ADV183" s="143"/>
      <c r="ADW183" s="143"/>
      <c r="ADX183" s="143"/>
      <c r="ADY183" s="143"/>
      <c r="ADZ183" s="143"/>
      <c r="AEA183" s="143"/>
      <c r="AEB183" s="143"/>
      <c r="AEC183" s="143"/>
      <c r="AED183" s="143"/>
      <c r="AEE183" s="143"/>
      <c r="AEF183" s="143"/>
      <c r="AEG183" s="143"/>
      <c r="AEH183" s="143"/>
      <c r="AEI183" s="143"/>
      <c r="AEJ183" s="143"/>
      <c r="AEK183" s="143"/>
      <c r="AEL183" s="143"/>
      <c r="AEM183" s="143"/>
      <c r="AEN183" s="143"/>
      <c r="AEO183" s="143"/>
      <c r="AEP183" s="143"/>
      <c r="AEQ183" s="143"/>
      <c r="AER183" s="143"/>
      <c r="AES183" s="143"/>
      <c r="AET183" s="143"/>
      <c r="AEU183" s="143"/>
      <c r="AEV183" s="143"/>
      <c r="AEW183" s="143"/>
      <c r="AEX183" s="143"/>
      <c r="AEY183" s="143"/>
      <c r="AEZ183" s="143"/>
      <c r="AFA183" s="143"/>
      <c r="AFB183" s="143"/>
      <c r="AFC183" s="143"/>
      <c r="AFD183" s="143"/>
      <c r="AFE183" s="143"/>
      <c r="AFF183" s="143"/>
      <c r="AFG183" s="143"/>
      <c r="AFH183" s="143"/>
      <c r="AFI183" s="143"/>
      <c r="AFJ183" s="143"/>
      <c r="AFK183" s="143"/>
      <c r="AFL183" s="143"/>
      <c r="AFM183" s="143"/>
      <c r="AFN183" s="143"/>
      <c r="AFO183" s="143"/>
      <c r="AFP183" s="143"/>
      <c r="AFQ183" s="143"/>
      <c r="AFR183" s="143"/>
      <c r="AFS183" s="143"/>
      <c r="AFT183" s="143"/>
      <c r="AFU183" s="143"/>
      <c r="AFV183" s="143"/>
      <c r="AFW183" s="143"/>
      <c r="AFX183" s="143"/>
      <c r="AFY183" s="143"/>
      <c r="AFZ183" s="143"/>
      <c r="AGA183" s="143"/>
      <c r="AGB183" s="143"/>
      <c r="AGC183" s="143"/>
      <c r="AGD183" s="143"/>
      <c r="AGE183" s="143"/>
      <c r="AGF183" s="143"/>
      <c r="AGG183" s="143"/>
      <c r="AGH183" s="143"/>
      <c r="AGI183" s="143"/>
      <c r="AGJ183" s="143"/>
      <c r="AGK183" s="143"/>
      <c r="AGL183" s="143"/>
      <c r="AGM183" s="143"/>
      <c r="AGN183" s="143"/>
      <c r="AGO183" s="143"/>
      <c r="AGP183" s="143"/>
      <c r="AGQ183" s="143"/>
      <c r="AGR183" s="143"/>
      <c r="AGS183" s="143"/>
      <c r="AGT183" s="143"/>
      <c r="AGU183" s="143"/>
      <c r="AGV183" s="143"/>
      <c r="AGW183" s="143"/>
      <c r="AGX183" s="143"/>
      <c r="AGY183" s="143"/>
      <c r="AGZ183" s="143"/>
      <c r="AHA183" s="143"/>
      <c r="AHB183" s="143"/>
      <c r="AHC183" s="143"/>
      <c r="AHD183" s="143"/>
      <c r="AHE183" s="143"/>
      <c r="AHF183" s="143"/>
      <c r="AHG183" s="143"/>
      <c r="AHH183" s="143"/>
      <c r="AHI183" s="143"/>
      <c r="AHJ183" s="143"/>
      <c r="AHK183" s="143"/>
      <c r="AHL183" s="143"/>
      <c r="AHM183" s="143"/>
      <c r="AHN183" s="143"/>
      <c r="AHO183" s="143"/>
      <c r="AHP183" s="143"/>
      <c r="AHQ183" s="143"/>
      <c r="AHR183" s="143"/>
      <c r="AHS183" s="143"/>
      <c r="AHT183" s="143"/>
      <c r="AHU183" s="143"/>
      <c r="AHV183" s="143"/>
      <c r="AHW183" s="143"/>
      <c r="AHX183" s="143"/>
      <c r="AHY183" s="143"/>
      <c r="AHZ183" s="143"/>
      <c r="AIA183" s="143"/>
      <c r="AIB183" s="143"/>
      <c r="AIC183" s="143"/>
      <c r="AID183" s="143"/>
      <c r="AIE183" s="143"/>
      <c r="AIF183" s="143"/>
      <c r="AIG183" s="143"/>
      <c r="AIH183" s="143"/>
      <c r="AII183" s="143"/>
      <c r="AIJ183" s="143"/>
      <c r="AIK183" s="143"/>
      <c r="AIL183" s="143"/>
      <c r="AIM183" s="143"/>
      <c r="AIN183" s="143"/>
      <c r="AIO183" s="143"/>
      <c r="AIP183" s="143"/>
      <c r="AIQ183" s="143"/>
      <c r="AIR183" s="143"/>
      <c r="AIS183" s="143"/>
      <c r="AIT183" s="143"/>
      <c r="AIU183" s="143"/>
      <c r="AIV183" s="143"/>
      <c r="AIW183" s="143"/>
      <c r="AIX183" s="143"/>
      <c r="AIY183" s="143"/>
      <c r="AIZ183" s="143"/>
      <c r="AJA183" s="143"/>
      <c r="AJB183" s="143"/>
      <c r="AJC183" s="143"/>
      <c r="AJD183" s="143"/>
      <c r="AJE183" s="143"/>
      <c r="AJF183" s="143"/>
      <c r="AJG183" s="143"/>
      <c r="AJH183" s="143"/>
      <c r="AJI183" s="143"/>
      <c r="AJJ183" s="143"/>
      <c r="AJK183" s="143"/>
      <c r="AJL183" s="143"/>
      <c r="AJM183" s="143"/>
      <c r="AJN183" s="143"/>
      <c r="AJO183" s="143"/>
      <c r="AJP183" s="143"/>
      <c r="AJQ183" s="143"/>
      <c r="AJR183" s="143"/>
      <c r="AJS183" s="143"/>
      <c r="AJT183" s="143"/>
      <c r="AJU183" s="143"/>
      <c r="AJV183" s="143"/>
      <c r="AJW183" s="143"/>
      <c r="AJX183" s="143"/>
      <c r="AJY183" s="143"/>
      <c r="AJZ183" s="143"/>
      <c r="AKA183" s="143"/>
      <c r="AKB183" s="143"/>
      <c r="AKC183" s="143"/>
      <c r="AKD183" s="143"/>
      <c r="AKE183" s="143"/>
      <c r="AKF183" s="143"/>
      <c r="AKG183" s="143"/>
      <c r="AKH183" s="143"/>
      <c r="AKI183" s="143"/>
      <c r="AKJ183" s="143"/>
      <c r="AKK183" s="143"/>
      <c r="AKL183" s="143"/>
      <c r="AKM183" s="143"/>
      <c r="AKN183" s="143"/>
      <c r="AKO183" s="143"/>
      <c r="AKP183" s="143"/>
      <c r="AKQ183" s="143"/>
      <c r="AKR183" s="143"/>
      <c r="AKS183" s="143"/>
      <c r="AKT183" s="143"/>
      <c r="AKU183" s="143"/>
      <c r="AKV183" s="143"/>
      <c r="AKW183" s="143"/>
      <c r="AKX183" s="143"/>
      <c r="AKY183" s="143"/>
      <c r="AKZ183" s="143"/>
      <c r="ALA183" s="143"/>
      <c r="ALB183" s="143"/>
      <c r="ALC183" s="143"/>
      <c r="ALD183" s="143"/>
      <c r="ALE183" s="143"/>
      <c r="ALF183" s="143"/>
      <c r="ALG183" s="143"/>
      <c r="ALH183" s="143"/>
      <c r="ALI183" s="143"/>
      <c r="ALJ183" s="143"/>
      <c r="ALK183" s="143"/>
      <c r="ALL183" s="143"/>
      <c r="ALM183" s="143"/>
      <c r="ALN183" s="143"/>
      <c r="ALO183" s="143"/>
      <c r="ALP183" s="143"/>
      <c r="ALQ183" s="143"/>
      <c r="ALR183" s="143"/>
      <c r="ALS183" s="143"/>
      <c r="ALT183" s="143"/>
      <c r="ALU183" s="143"/>
      <c r="ALV183" s="143"/>
      <c r="ALW183" s="143"/>
      <c r="ALX183" s="143"/>
      <c r="ALY183" s="143"/>
      <c r="ALZ183" s="143"/>
      <c r="AMA183" s="143"/>
      <c r="AMB183" s="143"/>
      <c r="AMC183" s="143"/>
    </row>
    <row r="184" spans="1:1017" s="144" customFormat="1" ht="21.15" customHeight="1" x14ac:dyDescent="0.3">
      <c r="A184" s="204"/>
      <c r="B184" s="215" t="s">
        <v>392</v>
      </c>
      <c r="C184" s="216" t="s">
        <v>91</v>
      </c>
      <c r="D184" s="212" t="s">
        <v>228</v>
      </c>
      <c r="E184" s="208"/>
      <c r="F184" s="208">
        <v>1</v>
      </c>
      <c r="G184" s="208"/>
      <c r="H184" s="208"/>
      <c r="I184" s="208">
        <v>24</v>
      </c>
      <c r="J184" s="208"/>
      <c r="K184" s="208"/>
      <c r="L184" s="208"/>
      <c r="M184" s="208"/>
      <c r="N184" s="209" t="s">
        <v>56</v>
      </c>
      <c r="O184" s="209" t="s">
        <v>45</v>
      </c>
      <c r="P184" s="208" t="s">
        <v>41</v>
      </c>
      <c r="Q184" s="208" t="s">
        <v>45</v>
      </c>
      <c r="R184" s="143"/>
      <c r="S184" s="143"/>
      <c r="T184" s="143"/>
      <c r="U184" s="143"/>
      <c r="V184" s="143"/>
      <c r="W184" s="143"/>
      <c r="X184" s="143"/>
      <c r="Y184" s="143"/>
      <c r="Z184" s="143"/>
      <c r="AA184" s="143"/>
      <c r="AB184" s="143"/>
      <c r="AC184" s="143"/>
      <c r="AD184" s="143"/>
      <c r="AE184" s="143"/>
      <c r="AF184" s="143"/>
      <c r="AG184" s="143"/>
      <c r="AH184" s="143"/>
      <c r="AI184" s="143"/>
      <c r="AJ184" s="143"/>
      <c r="AK184" s="143"/>
      <c r="AL184" s="143"/>
      <c r="AM184" s="143"/>
      <c r="AN184" s="143"/>
      <c r="AO184" s="143"/>
      <c r="AP184" s="143"/>
      <c r="AQ184" s="143"/>
      <c r="AR184" s="143"/>
      <c r="AS184" s="143"/>
      <c r="AT184" s="143"/>
      <c r="AU184" s="143"/>
      <c r="AV184" s="143"/>
      <c r="AW184" s="143"/>
      <c r="AX184" s="143"/>
      <c r="AY184" s="143"/>
      <c r="AZ184" s="143"/>
      <c r="BA184" s="143"/>
      <c r="BB184" s="143"/>
      <c r="BC184" s="143"/>
      <c r="BD184" s="143"/>
      <c r="BE184" s="143"/>
      <c r="BF184" s="143"/>
      <c r="BG184" s="143"/>
      <c r="BH184" s="143"/>
      <c r="BI184" s="143"/>
      <c r="BJ184" s="143"/>
      <c r="BK184" s="143"/>
      <c r="BL184" s="143"/>
      <c r="BM184" s="143"/>
      <c r="BN184" s="143"/>
      <c r="BO184" s="143"/>
      <c r="BP184" s="143"/>
      <c r="BQ184" s="143"/>
      <c r="BR184" s="143"/>
      <c r="BS184" s="143"/>
      <c r="BT184" s="143"/>
      <c r="BU184" s="143"/>
      <c r="BV184" s="143"/>
      <c r="BW184" s="143"/>
      <c r="BX184" s="143"/>
      <c r="BY184" s="143"/>
      <c r="BZ184" s="143"/>
      <c r="CA184" s="143"/>
      <c r="CB184" s="143"/>
      <c r="CC184" s="143"/>
      <c r="CD184" s="143"/>
      <c r="CE184" s="143"/>
      <c r="CF184" s="143"/>
      <c r="CG184" s="143"/>
      <c r="CH184" s="143"/>
      <c r="CI184" s="143"/>
      <c r="CJ184" s="143"/>
      <c r="CK184" s="143"/>
      <c r="CL184" s="143"/>
      <c r="CM184" s="143"/>
      <c r="CN184" s="143"/>
      <c r="CO184" s="143"/>
      <c r="CP184" s="143"/>
      <c r="CQ184" s="143"/>
      <c r="CR184" s="143"/>
      <c r="CS184" s="143"/>
      <c r="CT184" s="143"/>
      <c r="CU184" s="143"/>
      <c r="CV184" s="143"/>
      <c r="CW184" s="143"/>
      <c r="CX184" s="143"/>
      <c r="CY184" s="143"/>
      <c r="CZ184" s="143"/>
      <c r="DA184" s="143"/>
      <c r="DB184" s="143"/>
      <c r="DC184" s="143"/>
      <c r="DD184" s="143"/>
      <c r="DE184" s="143"/>
      <c r="DF184" s="143"/>
      <c r="DG184" s="143"/>
      <c r="DH184" s="143"/>
      <c r="DI184" s="143"/>
      <c r="DJ184" s="143"/>
      <c r="DK184" s="143"/>
      <c r="DL184" s="143"/>
      <c r="DM184" s="143"/>
      <c r="DN184" s="143"/>
      <c r="DO184" s="143"/>
      <c r="DP184" s="143"/>
      <c r="DQ184" s="143"/>
      <c r="DR184" s="143"/>
      <c r="DS184" s="143"/>
      <c r="DT184" s="143"/>
      <c r="DU184" s="143"/>
      <c r="DV184" s="143"/>
      <c r="DW184" s="143"/>
      <c r="DX184" s="143"/>
      <c r="DY184" s="143"/>
      <c r="DZ184" s="143"/>
      <c r="EA184" s="143"/>
      <c r="EB184" s="143"/>
      <c r="EC184" s="143"/>
      <c r="ED184" s="143"/>
      <c r="EE184" s="143"/>
      <c r="EF184" s="143"/>
      <c r="EG184" s="143"/>
      <c r="EH184" s="143"/>
      <c r="EI184" s="143"/>
      <c r="EJ184" s="143"/>
      <c r="EK184" s="143"/>
      <c r="EL184" s="143"/>
      <c r="EM184" s="143"/>
      <c r="EN184" s="143"/>
      <c r="EO184" s="143"/>
      <c r="EP184" s="143"/>
      <c r="EQ184" s="143"/>
      <c r="ER184" s="143"/>
      <c r="ES184" s="143"/>
      <c r="ET184" s="143"/>
      <c r="EU184" s="143"/>
      <c r="EV184" s="143"/>
      <c r="EW184" s="143"/>
      <c r="EX184" s="143"/>
      <c r="EY184" s="143"/>
      <c r="EZ184" s="143"/>
      <c r="FA184" s="143"/>
      <c r="FB184" s="143"/>
      <c r="FC184" s="143"/>
      <c r="FD184" s="143"/>
      <c r="FE184" s="143"/>
      <c r="FF184" s="143"/>
      <c r="FG184" s="143"/>
      <c r="FH184" s="143"/>
      <c r="FI184" s="143"/>
      <c r="FJ184" s="143"/>
      <c r="FK184" s="143"/>
      <c r="FL184" s="143"/>
      <c r="FM184" s="143"/>
      <c r="FN184" s="143"/>
      <c r="FO184" s="143"/>
      <c r="FP184" s="143"/>
      <c r="FQ184" s="143"/>
      <c r="FR184" s="143"/>
      <c r="FS184" s="143"/>
      <c r="FT184" s="143"/>
      <c r="FU184" s="143"/>
      <c r="FV184" s="143"/>
      <c r="FW184" s="143"/>
      <c r="FX184" s="143"/>
      <c r="FY184" s="143"/>
      <c r="FZ184" s="143"/>
      <c r="GA184" s="143"/>
      <c r="GB184" s="143"/>
      <c r="GC184" s="143"/>
      <c r="GD184" s="143"/>
      <c r="GE184" s="143"/>
      <c r="GF184" s="143"/>
      <c r="GG184" s="143"/>
      <c r="GH184" s="143"/>
      <c r="GI184" s="143"/>
      <c r="GJ184" s="143"/>
      <c r="GK184" s="143"/>
      <c r="GL184" s="143"/>
      <c r="GM184" s="143"/>
      <c r="GN184" s="143"/>
      <c r="GO184" s="143"/>
      <c r="GP184" s="143"/>
      <c r="GQ184" s="143"/>
      <c r="GR184" s="143"/>
      <c r="GS184" s="143"/>
      <c r="GT184" s="143"/>
      <c r="GU184" s="143"/>
      <c r="GV184" s="143"/>
      <c r="GW184" s="143"/>
      <c r="GX184" s="143"/>
      <c r="GY184" s="143"/>
      <c r="GZ184" s="143"/>
      <c r="HA184" s="143"/>
      <c r="HB184" s="143"/>
      <c r="HC184" s="143"/>
      <c r="HD184" s="143"/>
      <c r="HE184" s="143"/>
      <c r="HF184" s="143"/>
      <c r="HG184" s="143"/>
      <c r="HH184" s="143"/>
      <c r="HI184" s="143"/>
      <c r="HJ184" s="143"/>
      <c r="HK184" s="143"/>
      <c r="HL184" s="143"/>
      <c r="HM184" s="143"/>
      <c r="HN184" s="143"/>
      <c r="HO184" s="143"/>
      <c r="HP184" s="143"/>
      <c r="HQ184" s="143"/>
      <c r="HR184" s="143"/>
      <c r="HS184" s="143"/>
      <c r="HT184" s="143"/>
      <c r="HU184" s="143"/>
      <c r="HV184" s="143"/>
      <c r="HW184" s="143"/>
      <c r="HX184" s="143"/>
      <c r="HY184" s="143"/>
      <c r="HZ184" s="143"/>
      <c r="IA184" s="143"/>
      <c r="IB184" s="143"/>
      <c r="IC184" s="143"/>
      <c r="ID184" s="143"/>
      <c r="IE184" s="143"/>
      <c r="IF184" s="143"/>
      <c r="IG184" s="143"/>
      <c r="IH184" s="143"/>
      <c r="II184" s="143"/>
      <c r="IJ184" s="143"/>
      <c r="IK184" s="143"/>
      <c r="IL184" s="143"/>
      <c r="IM184" s="143"/>
      <c r="IN184" s="143"/>
      <c r="IO184" s="143"/>
      <c r="IP184" s="143"/>
      <c r="IQ184" s="143"/>
      <c r="IR184" s="143"/>
      <c r="IS184" s="143"/>
      <c r="IT184" s="143"/>
      <c r="IU184" s="143"/>
      <c r="IV184" s="143"/>
      <c r="IW184" s="143"/>
      <c r="IX184" s="143"/>
      <c r="IY184" s="143"/>
      <c r="IZ184" s="143"/>
      <c r="JA184" s="143"/>
      <c r="JB184" s="143"/>
      <c r="JC184" s="143"/>
      <c r="JD184" s="143"/>
      <c r="JE184" s="143"/>
      <c r="JF184" s="143"/>
      <c r="JG184" s="143"/>
      <c r="JH184" s="143"/>
      <c r="JI184" s="143"/>
      <c r="JJ184" s="143"/>
      <c r="JK184" s="143"/>
      <c r="JL184" s="143"/>
      <c r="JM184" s="143"/>
      <c r="JN184" s="143"/>
      <c r="JO184" s="143"/>
      <c r="JP184" s="143"/>
      <c r="JQ184" s="143"/>
      <c r="JR184" s="143"/>
      <c r="JS184" s="143"/>
      <c r="JT184" s="143"/>
      <c r="JU184" s="143"/>
      <c r="JV184" s="143"/>
      <c r="JW184" s="143"/>
      <c r="JX184" s="143"/>
      <c r="JY184" s="143"/>
      <c r="JZ184" s="143"/>
      <c r="KA184" s="143"/>
      <c r="KB184" s="143"/>
      <c r="KC184" s="143"/>
      <c r="KD184" s="143"/>
      <c r="KE184" s="143"/>
      <c r="KF184" s="143"/>
      <c r="KG184" s="143"/>
      <c r="KH184" s="143"/>
      <c r="KI184" s="143"/>
      <c r="KJ184" s="143"/>
      <c r="KK184" s="143"/>
      <c r="KL184" s="143"/>
      <c r="KM184" s="143"/>
      <c r="KN184" s="143"/>
      <c r="KO184" s="143"/>
      <c r="KP184" s="143"/>
      <c r="KQ184" s="143"/>
      <c r="KR184" s="143"/>
      <c r="KS184" s="143"/>
      <c r="KT184" s="143"/>
      <c r="KU184" s="143"/>
      <c r="KV184" s="143"/>
      <c r="KW184" s="143"/>
      <c r="KX184" s="143"/>
      <c r="KY184" s="143"/>
      <c r="KZ184" s="143"/>
      <c r="LA184" s="143"/>
      <c r="LB184" s="143"/>
      <c r="LC184" s="143"/>
      <c r="LD184" s="143"/>
      <c r="LE184" s="143"/>
      <c r="LF184" s="143"/>
      <c r="LG184" s="143"/>
      <c r="LH184" s="143"/>
      <c r="LI184" s="143"/>
      <c r="LJ184" s="143"/>
      <c r="LK184" s="143"/>
      <c r="LL184" s="143"/>
      <c r="LM184" s="143"/>
      <c r="LN184" s="143"/>
      <c r="LO184" s="143"/>
      <c r="LP184" s="143"/>
      <c r="LQ184" s="143"/>
      <c r="LR184" s="143"/>
      <c r="LS184" s="143"/>
      <c r="LT184" s="143"/>
      <c r="LU184" s="143"/>
      <c r="LV184" s="143"/>
      <c r="LW184" s="143"/>
      <c r="LX184" s="143"/>
      <c r="LY184" s="143"/>
      <c r="LZ184" s="143"/>
      <c r="MA184" s="143"/>
      <c r="MB184" s="143"/>
      <c r="MC184" s="143"/>
      <c r="MD184" s="143"/>
      <c r="ME184" s="143"/>
      <c r="MF184" s="143"/>
      <c r="MG184" s="143"/>
      <c r="MH184" s="143"/>
      <c r="MI184" s="143"/>
      <c r="MJ184" s="143"/>
      <c r="MK184" s="143"/>
      <c r="ML184" s="143"/>
      <c r="MM184" s="143"/>
      <c r="MN184" s="143"/>
      <c r="MO184" s="143"/>
      <c r="MP184" s="143"/>
      <c r="MQ184" s="143"/>
      <c r="MR184" s="143"/>
      <c r="MS184" s="143"/>
      <c r="MT184" s="143"/>
      <c r="MU184" s="143"/>
      <c r="MV184" s="143"/>
      <c r="MW184" s="143"/>
      <c r="MX184" s="143"/>
      <c r="MY184" s="143"/>
      <c r="MZ184" s="143"/>
      <c r="NA184" s="143"/>
      <c r="NB184" s="143"/>
      <c r="NC184" s="143"/>
      <c r="ND184" s="143"/>
      <c r="NE184" s="143"/>
      <c r="NF184" s="143"/>
      <c r="NG184" s="143"/>
      <c r="NH184" s="143"/>
      <c r="NI184" s="143"/>
      <c r="NJ184" s="143"/>
      <c r="NK184" s="143"/>
      <c r="NL184" s="143"/>
      <c r="NM184" s="143"/>
      <c r="NN184" s="143"/>
      <c r="NO184" s="143"/>
      <c r="NP184" s="143"/>
      <c r="NQ184" s="143"/>
      <c r="NR184" s="143"/>
      <c r="NS184" s="143"/>
      <c r="NT184" s="143"/>
      <c r="NU184" s="143"/>
      <c r="NV184" s="143"/>
      <c r="NW184" s="143"/>
      <c r="NX184" s="143"/>
      <c r="NY184" s="143"/>
      <c r="NZ184" s="143"/>
      <c r="OA184" s="143"/>
      <c r="OB184" s="143"/>
      <c r="OC184" s="143"/>
      <c r="OD184" s="143"/>
      <c r="OE184" s="143"/>
      <c r="OF184" s="143"/>
      <c r="OG184" s="143"/>
      <c r="OH184" s="143"/>
      <c r="OI184" s="143"/>
      <c r="OJ184" s="143"/>
      <c r="OK184" s="143"/>
      <c r="OL184" s="143"/>
      <c r="OM184" s="143"/>
      <c r="ON184" s="143"/>
      <c r="OO184" s="143"/>
      <c r="OP184" s="143"/>
      <c r="OQ184" s="143"/>
      <c r="OR184" s="143"/>
      <c r="OS184" s="143"/>
      <c r="OT184" s="143"/>
      <c r="OU184" s="143"/>
      <c r="OV184" s="143"/>
      <c r="OW184" s="143"/>
      <c r="OX184" s="143"/>
      <c r="OY184" s="143"/>
      <c r="OZ184" s="143"/>
      <c r="PA184" s="143"/>
      <c r="PB184" s="143"/>
      <c r="PC184" s="143"/>
      <c r="PD184" s="143"/>
      <c r="PE184" s="143"/>
      <c r="PF184" s="143"/>
      <c r="PG184" s="143"/>
      <c r="PH184" s="143"/>
      <c r="PI184" s="143"/>
      <c r="PJ184" s="143"/>
      <c r="PK184" s="143"/>
      <c r="PL184" s="143"/>
      <c r="PM184" s="143"/>
      <c r="PN184" s="143"/>
      <c r="PO184" s="143"/>
      <c r="PP184" s="143"/>
      <c r="PQ184" s="143"/>
      <c r="PR184" s="143"/>
      <c r="PS184" s="143"/>
      <c r="PT184" s="143"/>
      <c r="PU184" s="143"/>
      <c r="PV184" s="143"/>
      <c r="PW184" s="143"/>
      <c r="PX184" s="143"/>
      <c r="PY184" s="143"/>
      <c r="PZ184" s="143"/>
      <c r="QA184" s="143"/>
      <c r="QB184" s="143"/>
      <c r="QC184" s="143"/>
      <c r="QD184" s="143"/>
      <c r="QE184" s="143"/>
      <c r="QF184" s="143"/>
      <c r="QG184" s="143"/>
      <c r="QH184" s="143"/>
      <c r="QI184" s="143"/>
      <c r="QJ184" s="143"/>
      <c r="QK184" s="143"/>
      <c r="QL184" s="143"/>
      <c r="QM184" s="143"/>
      <c r="QN184" s="143"/>
      <c r="QO184" s="143"/>
      <c r="QP184" s="143"/>
      <c r="QQ184" s="143"/>
      <c r="QR184" s="143"/>
      <c r="QS184" s="143"/>
      <c r="QT184" s="143"/>
      <c r="QU184" s="143"/>
      <c r="QV184" s="143"/>
      <c r="QW184" s="143"/>
      <c r="QX184" s="143"/>
      <c r="QY184" s="143"/>
      <c r="QZ184" s="143"/>
      <c r="RA184" s="143"/>
      <c r="RB184" s="143"/>
      <c r="RC184" s="143"/>
      <c r="RD184" s="143"/>
      <c r="RE184" s="143"/>
      <c r="RF184" s="143"/>
      <c r="RG184" s="143"/>
      <c r="RH184" s="143"/>
      <c r="RI184" s="143"/>
      <c r="RJ184" s="143"/>
      <c r="RK184" s="143"/>
      <c r="RL184" s="143"/>
      <c r="RM184" s="143"/>
      <c r="RN184" s="143"/>
      <c r="RO184" s="143"/>
      <c r="RP184" s="143"/>
      <c r="RQ184" s="143"/>
      <c r="RR184" s="143"/>
      <c r="RS184" s="143"/>
      <c r="RT184" s="143"/>
      <c r="RU184" s="143"/>
      <c r="RV184" s="143"/>
      <c r="RW184" s="143"/>
      <c r="RX184" s="143"/>
      <c r="RY184" s="143"/>
      <c r="RZ184" s="143"/>
      <c r="SA184" s="143"/>
      <c r="SB184" s="143"/>
      <c r="SC184" s="143"/>
      <c r="SD184" s="143"/>
      <c r="SE184" s="143"/>
      <c r="SF184" s="143"/>
      <c r="SG184" s="143"/>
      <c r="SH184" s="143"/>
      <c r="SI184" s="143"/>
      <c r="SJ184" s="143"/>
      <c r="SK184" s="143"/>
      <c r="SL184" s="143"/>
      <c r="SM184" s="143"/>
      <c r="SN184" s="143"/>
      <c r="SO184" s="143"/>
      <c r="SP184" s="143"/>
      <c r="SQ184" s="143"/>
      <c r="SR184" s="143"/>
      <c r="SS184" s="143"/>
      <c r="ST184" s="143"/>
      <c r="SU184" s="143"/>
      <c r="SV184" s="143"/>
      <c r="SW184" s="143"/>
      <c r="SX184" s="143"/>
      <c r="SY184" s="143"/>
      <c r="SZ184" s="143"/>
      <c r="TA184" s="143"/>
      <c r="TB184" s="143"/>
      <c r="TC184" s="143"/>
      <c r="TD184" s="143"/>
      <c r="TE184" s="143"/>
      <c r="TF184" s="143"/>
      <c r="TG184" s="143"/>
      <c r="TH184" s="143"/>
      <c r="TI184" s="143"/>
      <c r="TJ184" s="143"/>
      <c r="TK184" s="143"/>
      <c r="TL184" s="143"/>
      <c r="TM184" s="143"/>
      <c r="TN184" s="143"/>
      <c r="TO184" s="143"/>
      <c r="TP184" s="143"/>
      <c r="TQ184" s="143"/>
      <c r="TR184" s="143"/>
      <c r="TS184" s="143"/>
      <c r="TT184" s="143"/>
      <c r="TU184" s="143"/>
      <c r="TV184" s="143"/>
      <c r="TW184" s="143"/>
      <c r="TX184" s="143"/>
      <c r="TY184" s="143"/>
      <c r="TZ184" s="143"/>
      <c r="UA184" s="143"/>
      <c r="UB184" s="143"/>
      <c r="UC184" s="143"/>
      <c r="UD184" s="143"/>
      <c r="UE184" s="143"/>
      <c r="UF184" s="143"/>
      <c r="UG184" s="143"/>
      <c r="UH184" s="143"/>
      <c r="UI184" s="143"/>
      <c r="UJ184" s="143"/>
      <c r="UK184" s="143"/>
      <c r="UL184" s="143"/>
      <c r="UM184" s="143"/>
      <c r="UN184" s="143"/>
      <c r="UO184" s="143"/>
      <c r="UP184" s="143"/>
      <c r="UQ184" s="143"/>
      <c r="UR184" s="143"/>
      <c r="US184" s="143"/>
      <c r="UT184" s="143"/>
      <c r="UU184" s="143"/>
      <c r="UV184" s="143"/>
      <c r="UW184" s="143"/>
      <c r="UX184" s="143"/>
      <c r="UY184" s="143"/>
      <c r="UZ184" s="143"/>
      <c r="VA184" s="143"/>
      <c r="VB184" s="143"/>
      <c r="VC184" s="143"/>
      <c r="VD184" s="143"/>
      <c r="VE184" s="143"/>
      <c r="VF184" s="143"/>
      <c r="VG184" s="143"/>
      <c r="VH184" s="143"/>
      <c r="VI184" s="143"/>
      <c r="VJ184" s="143"/>
      <c r="VK184" s="143"/>
      <c r="VL184" s="143"/>
      <c r="VM184" s="143"/>
      <c r="VN184" s="143"/>
      <c r="VO184" s="143"/>
      <c r="VP184" s="143"/>
      <c r="VQ184" s="143"/>
      <c r="VR184" s="143"/>
      <c r="VS184" s="143"/>
      <c r="VT184" s="143"/>
      <c r="VU184" s="143"/>
      <c r="VV184" s="143"/>
      <c r="VW184" s="143"/>
      <c r="VX184" s="143"/>
      <c r="VY184" s="143"/>
      <c r="VZ184" s="143"/>
      <c r="WA184" s="143"/>
      <c r="WB184" s="143"/>
      <c r="WC184" s="143"/>
      <c r="WD184" s="143"/>
      <c r="WE184" s="143"/>
      <c r="WF184" s="143"/>
      <c r="WG184" s="143"/>
      <c r="WH184" s="143"/>
      <c r="WI184" s="143"/>
      <c r="WJ184" s="143"/>
      <c r="WK184" s="143"/>
      <c r="WL184" s="143"/>
      <c r="WM184" s="143"/>
      <c r="WN184" s="143"/>
      <c r="WO184" s="143"/>
      <c r="WP184" s="143"/>
      <c r="WQ184" s="143"/>
      <c r="WR184" s="143"/>
      <c r="WS184" s="143"/>
      <c r="WT184" s="143"/>
      <c r="WU184" s="143"/>
      <c r="WV184" s="143"/>
      <c r="WW184" s="143"/>
      <c r="WX184" s="143"/>
      <c r="WY184" s="143"/>
      <c r="WZ184" s="143"/>
      <c r="XA184" s="143"/>
      <c r="XB184" s="143"/>
      <c r="XC184" s="143"/>
      <c r="XD184" s="143"/>
      <c r="XE184" s="143"/>
      <c r="XF184" s="143"/>
      <c r="XG184" s="143"/>
      <c r="XH184" s="143"/>
      <c r="XI184" s="143"/>
      <c r="XJ184" s="143"/>
      <c r="XK184" s="143"/>
      <c r="XL184" s="143"/>
      <c r="XM184" s="143"/>
      <c r="XN184" s="143"/>
      <c r="XO184" s="143"/>
      <c r="XP184" s="143"/>
      <c r="XQ184" s="143"/>
      <c r="XR184" s="143"/>
      <c r="XS184" s="143"/>
      <c r="XT184" s="143"/>
      <c r="XU184" s="143"/>
      <c r="XV184" s="143"/>
      <c r="XW184" s="143"/>
      <c r="XX184" s="143"/>
      <c r="XY184" s="143"/>
      <c r="XZ184" s="143"/>
      <c r="YA184" s="143"/>
      <c r="YB184" s="143"/>
      <c r="YC184" s="143"/>
      <c r="YD184" s="143"/>
      <c r="YE184" s="143"/>
      <c r="YF184" s="143"/>
      <c r="YG184" s="143"/>
      <c r="YH184" s="143"/>
      <c r="YI184" s="143"/>
      <c r="YJ184" s="143"/>
      <c r="YK184" s="143"/>
      <c r="YL184" s="143"/>
      <c r="YM184" s="143"/>
      <c r="YN184" s="143"/>
      <c r="YO184" s="143"/>
      <c r="YP184" s="143"/>
      <c r="YQ184" s="143"/>
      <c r="YR184" s="143"/>
      <c r="YS184" s="143"/>
      <c r="YT184" s="143"/>
      <c r="YU184" s="143"/>
      <c r="YV184" s="143"/>
      <c r="YW184" s="143"/>
      <c r="YX184" s="143"/>
      <c r="YY184" s="143"/>
      <c r="YZ184" s="143"/>
      <c r="ZA184" s="143"/>
      <c r="ZB184" s="143"/>
      <c r="ZC184" s="143"/>
      <c r="ZD184" s="143"/>
      <c r="ZE184" s="143"/>
      <c r="ZF184" s="143"/>
      <c r="ZG184" s="143"/>
      <c r="ZH184" s="143"/>
      <c r="ZI184" s="143"/>
      <c r="ZJ184" s="143"/>
      <c r="ZK184" s="143"/>
      <c r="ZL184" s="143"/>
      <c r="ZM184" s="143"/>
      <c r="ZN184" s="143"/>
      <c r="ZO184" s="143"/>
      <c r="ZP184" s="143"/>
      <c r="ZQ184" s="143"/>
      <c r="ZR184" s="143"/>
      <c r="ZS184" s="143"/>
      <c r="ZT184" s="143"/>
      <c r="ZU184" s="143"/>
      <c r="ZV184" s="143"/>
      <c r="ZW184" s="143"/>
      <c r="ZX184" s="143"/>
      <c r="ZY184" s="143"/>
      <c r="ZZ184" s="143"/>
      <c r="AAA184" s="143"/>
      <c r="AAB184" s="143"/>
      <c r="AAC184" s="143"/>
      <c r="AAD184" s="143"/>
      <c r="AAE184" s="143"/>
      <c r="AAF184" s="143"/>
      <c r="AAG184" s="143"/>
      <c r="AAH184" s="143"/>
      <c r="AAI184" s="143"/>
      <c r="AAJ184" s="143"/>
      <c r="AAK184" s="143"/>
      <c r="AAL184" s="143"/>
      <c r="AAM184" s="143"/>
      <c r="AAN184" s="143"/>
      <c r="AAO184" s="143"/>
      <c r="AAP184" s="143"/>
      <c r="AAQ184" s="143"/>
      <c r="AAR184" s="143"/>
      <c r="AAS184" s="143"/>
      <c r="AAT184" s="143"/>
      <c r="AAU184" s="143"/>
      <c r="AAV184" s="143"/>
      <c r="AAW184" s="143"/>
      <c r="AAX184" s="143"/>
      <c r="AAY184" s="143"/>
      <c r="AAZ184" s="143"/>
      <c r="ABA184" s="143"/>
      <c r="ABB184" s="143"/>
      <c r="ABC184" s="143"/>
      <c r="ABD184" s="143"/>
      <c r="ABE184" s="143"/>
      <c r="ABF184" s="143"/>
      <c r="ABG184" s="143"/>
      <c r="ABH184" s="143"/>
      <c r="ABI184" s="143"/>
      <c r="ABJ184" s="143"/>
      <c r="ABK184" s="143"/>
      <c r="ABL184" s="143"/>
      <c r="ABM184" s="143"/>
      <c r="ABN184" s="143"/>
      <c r="ABO184" s="143"/>
      <c r="ABP184" s="143"/>
      <c r="ABQ184" s="143"/>
      <c r="ABR184" s="143"/>
      <c r="ABS184" s="143"/>
      <c r="ABT184" s="143"/>
      <c r="ABU184" s="143"/>
      <c r="ABV184" s="143"/>
      <c r="ABW184" s="143"/>
      <c r="ABX184" s="143"/>
      <c r="ABY184" s="143"/>
      <c r="ABZ184" s="143"/>
      <c r="ACA184" s="143"/>
      <c r="ACB184" s="143"/>
      <c r="ACC184" s="143"/>
      <c r="ACD184" s="143"/>
      <c r="ACE184" s="143"/>
      <c r="ACF184" s="143"/>
      <c r="ACG184" s="143"/>
      <c r="ACH184" s="143"/>
      <c r="ACI184" s="143"/>
      <c r="ACJ184" s="143"/>
      <c r="ACK184" s="143"/>
      <c r="ACL184" s="143"/>
      <c r="ACM184" s="143"/>
      <c r="ACN184" s="143"/>
      <c r="ACO184" s="143"/>
      <c r="ACP184" s="143"/>
      <c r="ACQ184" s="143"/>
      <c r="ACR184" s="143"/>
      <c r="ACS184" s="143"/>
      <c r="ACT184" s="143"/>
      <c r="ACU184" s="143"/>
      <c r="ACV184" s="143"/>
      <c r="ACW184" s="143"/>
      <c r="ACX184" s="143"/>
      <c r="ACY184" s="143"/>
      <c r="ACZ184" s="143"/>
      <c r="ADA184" s="143"/>
      <c r="ADB184" s="143"/>
      <c r="ADC184" s="143"/>
      <c r="ADD184" s="143"/>
      <c r="ADE184" s="143"/>
      <c r="ADF184" s="143"/>
      <c r="ADG184" s="143"/>
      <c r="ADH184" s="143"/>
      <c r="ADI184" s="143"/>
      <c r="ADJ184" s="143"/>
      <c r="ADK184" s="143"/>
      <c r="ADL184" s="143"/>
      <c r="ADM184" s="143"/>
      <c r="ADN184" s="143"/>
      <c r="ADO184" s="143"/>
      <c r="ADP184" s="143"/>
      <c r="ADQ184" s="143"/>
      <c r="ADR184" s="143"/>
      <c r="ADS184" s="143"/>
      <c r="ADT184" s="143"/>
      <c r="ADU184" s="143"/>
      <c r="ADV184" s="143"/>
      <c r="ADW184" s="143"/>
      <c r="ADX184" s="143"/>
      <c r="ADY184" s="143"/>
      <c r="ADZ184" s="143"/>
      <c r="AEA184" s="143"/>
      <c r="AEB184" s="143"/>
      <c r="AEC184" s="143"/>
      <c r="AED184" s="143"/>
      <c r="AEE184" s="143"/>
      <c r="AEF184" s="143"/>
      <c r="AEG184" s="143"/>
      <c r="AEH184" s="143"/>
      <c r="AEI184" s="143"/>
      <c r="AEJ184" s="143"/>
      <c r="AEK184" s="143"/>
      <c r="AEL184" s="143"/>
      <c r="AEM184" s="143"/>
      <c r="AEN184" s="143"/>
      <c r="AEO184" s="143"/>
      <c r="AEP184" s="143"/>
      <c r="AEQ184" s="143"/>
      <c r="AER184" s="143"/>
      <c r="AES184" s="143"/>
      <c r="AET184" s="143"/>
      <c r="AEU184" s="143"/>
      <c r="AEV184" s="143"/>
      <c r="AEW184" s="143"/>
      <c r="AEX184" s="143"/>
      <c r="AEY184" s="143"/>
      <c r="AEZ184" s="143"/>
      <c r="AFA184" s="143"/>
      <c r="AFB184" s="143"/>
      <c r="AFC184" s="143"/>
      <c r="AFD184" s="143"/>
      <c r="AFE184" s="143"/>
      <c r="AFF184" s="143"/>
      <c r="AFG184" s="143"/>
      <c r="AFH184" s="143"/>
      <c r="AFI184" s="143"/>
      <c r="AFJ184" s="143"/>
      <c r="AFK184" s="143"/>
      <c r="AFL184" s="143"/>
      <c r="AFM184" s="143"/>
      <c r="AFN184" s="143"/>
      <c r="AFO184" s="143"/>
      <c r="AFP184" s="143"/>
      <c r="AFQ184" s="143"/>
      <c r="AFR184" s="143"/>
      <c r="AFS184" s="143"/>
      <c r="AFT184" s="143"/>
      <c r="AFU184" s="143"/>
      <c r="AFV184" s="143"/>
      <c r="AFW184" s="143"/>
      <c r="AFX184" s="143"/>
      <c r="AFY184" s="143"/>
      <c r="AFZ184" s="143"/>
      <c r="AGA184" s="143"/>
      <c r="AGB184" s="143"/>
      <c r="AGC184" s="143"/>
      <c r="AGD184" s="143"/>
      <c r="AGE184" s="143"/>
      <c r="AGF184" s="143"/>
      <c r="AGG184" s="143"/>
      <c r="AGH184" s="143"/>
      <c r="AGI184" s="143"/>
      <c r="AGJ184" s="143"/>
      <c r="AGK184" s="143"/>
      <c r="AGL184" s="143"/>
      <c r="AGM184" s="143"/>
      <c r="AGN184" s="143"/>
      <c r="AGO184" s="143"/>
      <c r="AGP184" s="143"/>
      <c r="AGQ184" s="143"/>
      <c r="AGR184" s="143"/>
      <c r="AGS184" s="143"/>
      <c r="AGT184" s="143"/>
      <c r="AGU184" s="143"/>
      <c r="AGV184" s="143"/>
      <c r="AGW184" s="143"/>
      <c r="AGX184" s="143"/>
      <c r="AGY184" s="143"/>
      <c r="AGZ184" s="143"/>
      <c r="AHA184" s="143"/>
      <c r="AHB184" s="143"/>
      <c r="AHC184" s="143"/>
      <c r="AHD184" s="143"/>
      <c r="AHE184" s="143"/>
      <c r="AHF184" s="143"/>
      <c r="AHG184" s="143"/>
      <c r="AHH184" s="143"/>
      <c r="AHI184" s="143"/>
      <c r="AHJ184" s="143"/>
      <c r="AHK184" s="143"/>
      <c r="AHL184" s="143"/>
      <c r="AHM184" s="143"/>
      <c r="AHN184" s="143"/>
      <c r="AHO184" s="143"/>
      <c r="AHP184" s="143"/>
      <c r="AHQ184" s="143"/>
      <c r="AHR184" s="143"/>
      <c r="AHS184" s="143"/>
      <c r="AHT184" s="143"/>
      <c r="AHU184" s="143"/>
      <c r="AHV184" s="143"/>
      <c r="AHW184" s="143"/>
      <c r="AHX184" s="143"/>
      <c r="AHY184" s="143"/>
      <c r="AHZ184" s="143"/>
      <c r="AIA184" s="143"/>
      <c r="AIB184" s="143"/>
      <c r="AIC184" s="143"/>
      <c r="AID184" s="143"/>
      <c r="AIE184" s="143"/>
      <c r="AIF184" s="143"/>
      <c r="AIG184" s="143"/>
      <c r="AIH184" s="143"/>
      <c r="AII184" s="143"/>
      <c r="AIJ184" s="143"/>
      <c r="AIK184" s="143"/>
      <c r="AIL184" s="143"/>
      <c r="AIM184" s="143"/>
      <c r="AIN184" s="143"/>
      <c r="AIO184" s="143"/>
      <c r="AIP184" s="143"/>
      <c r="AIQ184" s="143"/>
      <c r="AIR184" s="143"/>
      <c r="AIS184" s="143"/>
      <c r="AIT184" s="143"/>
      <c r="AIU184" s="143"/>
      <c r="AIV184" s="143"/>
      <c r="AIW184" s="143"/>
      <c r="AIX184" s="143"/>
      <c r="AIY184" s="143"/>
      <c r="AIZ184" s="143"/>
      <c r="AJA184" s="143"/>
      <c r="AJB184" s="143"/>
      <c r="AJC184" s="143"/>
      <c r="AJD184" s="143"/>
      <c r="AJE184" s="143"/>
      <c r="AJF184" s="143"/>
      <c r="AJG184" s="143"/>
      <c r="AJH184" s="143"/>
      <c r="AJI184" s="143"/>
      <c r="AJJ184" s="143"/>
      <c r="AJK184" s="143"/>
      <c r="AJL184" s="143"/>
      <c r="AJM184" s="143"/>
      <c r="AJN184" s="143"/>
      <c r="AJO184" s="143"/>
      <c r="AJP184" s="143"/>
      <c r="AJQ184" s="143"/>
      <c r="AJR184" s="143"/>
      <c r="AJS184" s="143"/>
      <c r="AJT184" s="143"/>
      <c r="AJU184" s="143"/>
      <c r="AJV184" s="143"/>
      <c r="AJW184" s="143"/>
      <c r="AJX184" s="143"/>
      <c r="AJY184" s="143"/>
      <c r="AJZ184" s="143"/>
      <c r="AKA184" s="143"/>
      <c r="AKB184" s="143"/>
      <c r="AKC184" s="143"/>
      <c r="AKD184" s="143"/>
      <c r="AKE184" s="143"/>
      <c r="AKF184" s="143"/>
      <c r="AKG184" s="143"/>
      <c r="AKH184" s="143"/>
      <c r="AKI184" s="143"/>
      <c r="AKJ184" s="143"/>
      <c r="AKK184" s="143"/>
      <c r="AKL184" s="143"/>
      <c r="AKM184" s="143"/>
      <c r="AKN184" s="143"/>
      <c r="AKO184" s="143"/>
      <c r="AKP184" s="143"/>
      <c r="AKQ184" s="143"/>
      <c r="AKR184" s="143"/>
      <c r="AKS184" s="143"/>
      <c r="AKT184" s="143"/>
      <c r="AKU184" s="143"/>
      <c r="AKV184" s="143"/>
      <c r="AKW184" s="143"/>
      <c r="AKX184" s="143"/>
      <c r="AKY184" s="143"/>
      <c r="AKZ184" s="143"/>
      <c r="ALA184" s="143"/>
      <c r="ALB184" s="143"/>
      <c r="ALC184" s="143"/>
      <c r="ALD184" s="143"/>
      <c r="ALE184" s="143"/>
      <c r="ALF184" s="143"/>
      <c r="ALG184" s="143"/>
      <c r="ALH184" s="143"/>
      <c r="ALI184" s="143"/>
      <c r="ALJ184" s="143"/>
      <c r="ALK184" s="143"/>
      <c r="ALL184" s="143"/>
      <c r="ALM184" s="143"/>
      <c r="ALN184" s="143"/>
      <c r="ALO184" s="143"/>
      <c r="ALP184" s="143"/>
      <c r="ALQ184" s="143"/>
      <c r="ALR184" s="143"/>
      <c r="ALS184" s="143"/>
      <c r="ALT184" s="143"/>
      <c r="ALU184" s="143"/>
      <c r="ALV184" s="143"/>
      <c r="ALW184" s="143"/>
      <c r="ALX184" s="143"/>
      <c r="ALY184" s="143"/>
      <c r="ALZ184" s="143"/>
      <c r="AMA184" s="143"/>
      <c r="AMB184" s="143"/>
      <c r="AMC184" s="143"/>
    </row>
    <row r="185" spans="1:1017" s="144" customFormat="1" ht="21.15" customHeight="1" x14ac:dyDescent="0.3">
      <c r="A185" s="204"/>
      <c r="B185" s="215" t="s">
        <v>229</v>
      </c>
      <c r="C185" s="216" t="s">
        <v>91</v>
      </c>
      <c r="D185" s="212" t="s">
        <v>230</v>
      </c>
      <c r="E185" s="208"/>
      <c r="F185" s="208">
        <v>1</v>
      </c>
      <c r="G185" s="208"/>
      <c r="H185" s="208"/>
      <c r="I185" s="208">
        <v>30</v>
      </c>
      <c r="J185" s="208"/>
      <c r="K185" s="208"/>
      <c r="L185" s="208"/>
      <c r="M185" s="208"/>
      <c r="N185" s="209" t="s">
        <v>56</v>
      </c>
      <c r="O185" s="209" t="s">
        <v>61</v>
      </c>
      <c r="P185" s="208" t="s">
        <v>41</v>
      </c>
      <c r="Q185" s="208"/>
      <c r="R185" s="143"/>
      <c r="S185" s="143"/>
      <c r="T185" s="143"/>
      <c r="U185" s="143"/>
      <c r="V185" s="143"/>
      <c r="W185" s="143"/>
      <c r="X185" s="143"/>
      <c r="Y185" s="143"/>
      <c r="Z185" s="143"/>
      <c r="AA185" s="143"/>
      <c r="AB185" s="143"/>
      <c r="AC185" s="143"/>
      <c r="AD185" s="143"/>
      <c r="AE185" s="143"/>
      <c r="AF185" s="143"/>
      <c r="AG185" s="143"/>
      <c r="AH185" s="143"/>
      <c r="AI185" s="143"/>
      <c r="AJ185" s="143"/>
      <c r="AK185" s="143"/>
      <c r="AL185" s="143"/>
      <c r="AM185" s="143"/>
      <c r="AN185" s="143"/>
      <c r="AO185" s="143"/>
      <c r="AP185" s="143"/>
      <c r="AQ185" s="143"/>
      <c r="AR185" s="143"/>
      <c r="AS185" s="143"/>
      <c r="AT185" s="143"/>
      <c r="AU185" s="143"/>
      <c r="AV185" s="143"/>
      <c r="AW185" s="143"/>
      <c r="AX185" s="143"/>
      <c r="AY185" s="143"/>
      <c r="AZ185" s="143"/>
      <c r="BA185" s="143"/>
      <c r="BB185" s="143"/>
      <c r="BC185" s="143"/>
      <c r="BD185" s="143"/>
      <c r="BE185" s="143"/>
      <c r="BF185" s="143"/>
      <c r="BG185" s="143"/>
      <c r="BH185" s="143"/>
      <c r="BI185" s="143"/>
      <c r="BJ185" s="143"/>
      <c r="BK185" s="143"/>
      <c r="BL185" s="143"/>
      <c r="BM185" s="143"/>
      <c r="BN185" s="143"/>
      <c r="BO185" s="143"/>
      <c r="BP185" s="143"/>
      <c r="BQ185" s="143"/>
      <c r="BR185" s="143"/>
      <c r="BS185" s="143"/>
      <c r="BT185" s="143"/>
      <c r="BU185" s="143"/>
      <c r="BV185" s="143"/>
      <c r="BW185" s="143"/>
      <c r="BX185" s="143"/>
      <c r="BY185" s="143"/>
      <c r="BZ185" s="143"/>
      <c r="CA185" s="143"/>
      <c r="CB185" s="143"/>
      <c r="CC185" s="143"/>
      <c r="CD185" s="143"/>
      <c r="CE185" s="143"/>
      <c r="CF185" s="143"/>
      <c r="CG185" s="143"/>
      <c r="CH185" s="143"/>
      <c r="CI185" s="143"/>
      <c r="CJ185" s="143"/>
      <c r="CK185" s="143"/>
      <c r="CL185" s="143"/>
      <c r="CM185" s="143"/>
      <c r="CN185" s="143"/>
      <c r="CO185" s="143"/>
      <c r="CP185" s="143"/>
      <c r="CQ185" s="143"/>
      <c r="CR185" s="143"/>
      <c r="CS185" s="143"/>
      <c r="CT185" s="143"/>
      <c r="CU185" s="143"/>
      <c r="CV185" s="143"/>
      <c r="CW185" s="143"/>
      <c r="CX185" s="143"/>
      <c r="CY185" s="143"/>
      <c r="CZ185" s="143"/>
      <c r="DA185" s="143"/>
      <c r="DB185" s="143"/>
      <c r="DC185" s="143"/>
      <c r="DD185" s="143"/>
      <c r="DE185" s="143"/>
      <c r="DF185" s="143"/>
      <c r="DG185" s="143"/>
      <c r="DH185" s="143"/>
      <c r="DI185" s="143"/>
      <c r="DJ185" s="143"/>
      <c r="DK185" s="143"/>
      <c r="DL185" s="143"/>
      <c r="DM185" s="143"/>
      <c r="DN185" s="143"/>
      <c r="DO185" s="143"/>
      <c r="DP185" s="143"/>
      <c r="DQ185" s="143"/>
      <c r="DR185" s="143"/>
      <c r="DS185" s="143"/>
      <c r="DT185" s="143"/>
      <c r="DU185" s="143"/>
      <c r="DV185" s="143"/>
      <c r="DW185" s="143"/>
      <c r="DX185" s="143"/>
      <c r="DY185" s="143"/>
      <c r="DZ185" s="143"/>
      <c r="EA185" s="143"/>
      <c r="EB185" s="143"/>
      <c r="EC185" s="143"/>
      <c r="ED185" s="143"/>
      <c r="EE185" s="143"/>
      <c r="EF185" s="143"/>
      <c r="EG185" s="143"/>
      <c r="EH185" s="143"/>
      <c r="EI185" s="143"/>
      <c r="EJ185" s="143"/>
      <c r="EK185" s="143"/>
      <c r="EL185" s="143"/>
      <c r="EM185" s="143"/>
      <c r="EN185" s="143"/>
      <c r="EO185" s="143"/>
      <c r="EP185" s="143"/>
      <c r="EQ185" s="143"/>
      <c r="ER185" s="143"/>
      <c r="ES185" s="143"/>
      <c r="ET185" s="143"/>
      <c r="EU185" s="143"/>
      <c r="EV185" s="143"/>
      <c r="EW185" s="143"/>
      <c r="EX185" s="143"/>
      <c r="EY185" s="143"/>
      <c r="EZ185" s="143"/>
      <c r="FA185" s="143"/>
      <c r="FB185" s="143"/>
      <c r="FC185" s="143"/>
      <c r="FD185" s="143"/>
      <c r="FE185" s="143"/>
      <c r="FF185" s="143"/>
      <c r="FG185" s="143"/>
      <c r="FH185" s="143"/>
      <c r="FI185" s="143"/>
      <c r="FJ185" s="143"/>
      <c r="FK185" s="143"/>
      <c r="FL185" s="143"/>
      <c r="FM185" s="143"/>
      <c r="FN185" s="143"/>
      <c r="FO185" s="143"/>
      <c r="FP185" s="143"/>
      <c r="FQ185" s="143"/>
      <c r="FR185" s="143"/>
      <c r="FS185" s="143"/>
      <c r="FT185" s="143"/>
      <c r="FU185" s="143"/>
      <c r="FV185" s="143"/>
      <c r="FW185" s="143"/>
      <c r="FX185" s="143"/>
      <c r="FY185" s="143"/>
      <c r="FZ185" s="143"/>
      <c r="GA185" s="143"/>
      <c r="GB185" s="143"/>
      <c r="GC185" s="143"/>
      <c r="GD185" s="143"/>
      <c r="GE185" s="143"/>
      <c r="GF185" s="143"/>
      <c r="GG185" s="143"/>
      <c r="GH185" s="143"/>
      <c r="GI185" s="143"/>
      <c r="GJ185" s="143"/>
      <c r="GK185" s="143"/>
      <c r="GL185" s="143"/>
      <c r="GM185" s="143"/>
      <c r="GN185" s="143"/>
      <c r="GO185" s="143"/>
      <c r="GP185" s="143"/>
      <c r="GQ185" s="143"/>
      <c r="GR185" s="143"/>
      <c r="GS185" s="143"/>
      <c r="GT185" s="143"/>
      <c r="GU185" s="143"/>
      <c r="GV185" s="143"/>
      <c r="GW185" s="143"/>
      <c r="GX185" s="143"/>
      <c r="GY185" s="143"/>
      <c r="GZ185" s="143"/>
      <c r="HA185" s="143"/>
      <c r="HB185" s="143"/>
      <c r="HC185" s="143"/>
      <c r="HD185" s="143"/>
      <c r="HE185" s="143"/>
      <c r="HF185" s="143"/>
      <c r="HG185" s="143"/>
      <c r="HH185" s="143"/>
      <c r="HI185" s="143"/>
      <c r="HJ185" s="143"/>
      <c r="HK185" s="143"/>
      <c r="HL185" s="143"/>
      <c r="HM185" s="143"/>
      <c r="HN185" s="143"/>
      <c r="HO185" s="143"/>
      <c r="HP185" s="143"/>
      <c r="HQ185" s="143"/>
      <c r="HR185" s="143"/>
      <c r="HS185" s="143"/>
      <c r="HT185" s="143"/>
      <c r="HU185" s="143"/>
      <c r="HV185" s="143"/>
      <c r="HW185" s="143"/>
      <c r="HX185" s="143"/>
      <c r="HY185" s="143"/>
      <c r="HZ185" s="143"/>
      <c r="IA185" s="143"/>
      <c r="IB185" s="143"/>
      <c r="IC185" s="143"/>
      <c r="ID185" s="143"/>
      <c r="IE185" s="143"/>
      <c r="IF185" s="143"/>
      <c r="IG185" s="143"/>
      <c r="IH185" s="143"/>
      <c r="II185" s="143"/>
      <c r="IJ185" s="143"/>
      <c r="IK185" s="143"/>
      <c r="IL185" s="143"/>
      <c r="IM185" s="143"/>
      <c r="IN185" s="143"/>
      <c r="IO185" s="143"/>
      <c r="IP185" s="143"/>
      <c r="IQ185" s="143"/>
      <c r="IR185" s="143"/>
      <c r="IS185" s="143"/>
      <c r="IT185" s="143"/>
      <c r="IU185" s="143"/>
      <c r="IV185" s="143"/>
      <c r="IW185" s="143"/>
      <c r="IX185" s="143"/>
      <c r="IY185" s="143"/>
      <c r="IZ185" s="143"/>
      <c r="JA185" s="143"/>
      <c r="JB185" s="143"/>
      <c r="JC185" s="143"/>
      <c r="JD185" s="143"/>
      <c r="JE185" s="143"/>
      <c r="JF185" s="143"/>
      <c r="JG185" s="143"/>
      <c r="JH185" s="143"/>
      <c r="JI185" s="143"/>
      <c r="JJ185" s="143"/>
      <c r="JK185" s="143"/>
      <c r="JL185" s="143"/>
      <c r="JM185" s="143"/>
      <c r="JN185" s="143"/>
      <c r="JO185" s="143"/>
      <c r="JP185" s="143"/>
      <c r="JQ185" s="143"/>
      <c r="JR185" s="143"/>
      <c r="JS185" s="143"/>
      <c r="JT185" s="143"/>
      <c r="JU185" s="143"/>
      <c r="JV185" s="143"/>
      <c r="JW185" s="143"/>
      <c r="JX185" s="143"/>
      <c r="JY185" s="143"/>
      <c r="JZ185" s="143"/>
      <c r="KA185" s="143"/>
      <c r="KB185" s="143"/>
      <c r="KC185" s="143"/>
      <c r="KD185" s="143"/>
      <c r="KE185" s="143"/>
      <c r="KF185" s="143"/>
      <c r="KG185" s="143"/>
      <c r="KH185" s="143"/>
      <c r="KI185" s="143"/>
      <c r="KJ185" s="143"/>
      <c r="KK185" s="143"/>
      <c r="KL185" s="143"/>
      <c r="KM185" s="143"/>
      <c r="KN185" s="143"/>
      <c r="KO185" s="143"/>
      <c r="KP185" s="143"/>
      <c r="KQ185" s="143"/>
      <c r="KR185" s="143"/>
      <c r="KS185" s="143"/>
      <c r="KT185" s="143"/>
      <c r="KU185" s="143"/>
      <c r="KV185" s="143"/>
      <c r="KW185" s="143"/>
      <c r="KX185" s="143"/>
      <c r="KY185" s="143"/>
      <c r="KZ185" s="143"/>
      <c r="LA185" s="143"/>
      <c r="LB185" s="143"/>
      <c r="LC185" s="143"/>
      <c r="LD185" s="143"/>
      <c r="LE185" s="143"/>
      <c r="LF185" s="143"/>
      <c r="LG185" s="143"/>
      <c r="LH185" s="143"/>
      <c r="LI185" s="143"/>
      <c r="LJ185" s="143"/>
      <c r="LK185" s="143"/>
      <c r="LL185" s="143"/>
      <c r="LM185" s="143"/>
      <c r="LN185" s="143"/>
      <c r="LO185" s="143"/>
      <c r="LP185" s="143"/>
      <c r="LQ185" s="143"/>
      <c r="LR185" s="143"/>
      <c r="LS185" s="143"/>
      <c r="LT185" s="143"/>
      <c r="LU185" s="143"/>
      <c r="LV185" s="143"/>
      <c r="LW185" s="143"/>
      <c r="LX185" s="143"/>
      <c r="LY185" s="143"/>
      <c r="LZ185" s="143"/>
      <c r="MA185" s="143"/>
      <c r="MB185" s="143"/>
      <c r="MC185" s="143"/>
      <c r="MD185" s="143"/>
      <c r="ME185" s="143"/>
      <c r="MF185" s="143"/>
      <c r="MG185" s="143"/>
      <c r="MH185" s="143"/>
      <c r="MI185" s="143"/>
      <c r="MJ185" s="143"/>
      <c r="MK185" s="143"/>
      <c r="ML185" s="143"/>
      <c r="MM185" s="143"/>
      <c r="MN185" s="143"/>
      <c r="MO185" s="143"/>
      <c r="MP185" s="143"/>
      <c r="MQ185" s="143"/>
      <c r="MR185" s="143"/>
      <c r="MS185" s="143"/>
      <c r="MT185" s="143"/>
      <c r="MU185" s="143"/>
      <c r="MV185" s="143"/>
      <c r="MW185" s="143"/>
      <c r="MX185" s="143"/>
      <c r="MY185" s="143"/>
      <c r="MZ185" s="143"/>
      <c r="NA185" s="143"/>
      <c r="NB185" s="143"/>
      <c r="NC185" s="143"/>
      <c r="ND185" s="143"/>
      <c r="NE185" s="143"/>
      <c r="NF185" s="143"/>
      <c r="NG185" s="143"/>
      <c r="NH185" s="143"/>
      <c r="NI185" s="143"/>
      <c r="NJ185" s="143"/>
      <c r="NK185" s="143"/>
      <c r="NL185" s="143"/>
      <c r="NM185" s="143"/>
      <c r="NN185" s="143"/>
      <c r="NO185" s="143"/>
      <c r="NP185" s="143"/>
      <c r="NQ185" s="143"/>
      <c r="NR185" s="143"/>
      <c r="NS185" s="143"/>
      <c r="NT185" s="143"/>
      <c r="NU185" s="143"/>
      <c r="NV185" s="143"/>
      <c r="NW185" s="143"/>
      <c r="NX185" s="143"/>
      <c r="NY185" s="143"/>
      <c r="NZ185" s="143"/>
      <c r="OA185" s="143"/>
      <c r="OB185" s="143"/>
      <c r="OC185" s="143"/>
      <c r="OD185" s="143"/>
      <c r="OE185" s="143"/>
      <c r="OF185" s="143"/>
      <c r="OG185" s="143"/>
      <c r="OH185" s="143"/>
      <c r="OI185" s="143"/>
      <c r="OJ185" s="143"/>
      <c r="OK185" s="143"/>
      <c r="OL185" s="143"/>
      <c r="OM185" s="143"/>
      <c r="ON185" s="143"/>
      <c r="OO185" s="143"/>
      <c r="OP185" s="143"/>
      <c r="OQ185" s="143"/>
      <c r="OR185" s="143"/>
      <c r="OS185" s="143"/>
      <c r="OT185" s="143"/>
      <c r="OU185" s="143"/>
      <c r="OV185" s="143"/>
      <c r="OW185" s="143"/>
      <c r="OX185" s="143"/>
      <c r="OY185" s="143"/>
      <c r="OZ185" s="143"/>
      <c r="PA185" s="143"/>
      <c r="PB185" s="143"/>
      <c r="PC185" s="143"/>
      <c r="PD185" s="143"/>
      <c r="PE185" s="143"/>
      <c r="PF185" s="143"/>
      <c r="PG185" s="143"/>
      <c r="PH185" s="143"/>
      <c r="PI185" s="143"/>
      <c r="PJ185" s="143"/>
      <c r="PK185" s="143"/>
      <c r="PL185" s="143"/>
      <c r="PM185" s="143"/>
      <c r="PN185" s="143"/>
      <c r="PO185" s="143"/>
      <c r="PP185" s="143"/>
      <c r="PQ185" s="143"/>
      <c r="PR185" s="143"/>
      <c r="PS185" s="143"/>
      <c r="PT185" s="143"/>
      <c r="PU185" s="143"/>
      <c r="PV185" s="143"/>
      <c r="PW185" s="143"/>
      <c r="PX185" s="143"/>
      <c r="PY185" s="143"/>
      <c r="PZ185" s="143"/>
      <c r="QA185" s="143"/>
      <c r="QB185" s="143"/>
      <c r="QC185" s="143"/>
      <c r="QD185" s="143"/>
      <c r="QE185" s="143"/>
      <c r="QF185" s="143"/>
      <c r="QG185" s="143"/>
      <c r="QH185" s="143"/>
      <c r="QI185" s="143"/>
      <c r="QJ185" s="143"/>
      <c r="QK185" s="143"/>
      <c r="QL185" s="143"/>
      <c r="QM185" s="143"/>
      <c r="QN185" s="143"/>
      <c r="QO185" s="143"/>
      <c r="QP185" s="143"/>
      <c r="QQ185" s="143"/>
      <c r="QR185" s="143"/>
      <c r="QS185" s="143"/>
      <c r="QT185" s="143"/>
      <c r="QU185" s="143"/>
      <c r="QV185" s="143"/>
      <c r="QW185" s="143"/>
      <c r="QX185" s="143"/>
      <c r="QY185" s="143"/>
      <c r="QZ185" s="143"/>
      <c r="RA185" s="143"/>
      <c r="RB185" s="143"/>
      <c r="RC185" s="143"/>
      <c r="RD185" s="143"/>
      <c r="RE185" s="143"/>
      <c r="RF185" s="143"/>
      <c r="RG185" s="143"/>
      <c r="RH185" s="143"/>
      <c r="RI185" s="143"/>
      <c r="RJ185" s="143"/>
      <c r="RK185" s="143"/>
      <c r="RL185" s="143"/>
      <c r="RM185" s="143"/>
      <c r="RN185" s="143"/>
      <c r="RO185" s="143"/>
      <c r="RP185" s="143"/>
      <c r="RQ185" s="143"/>
      <c r="RR185" s="143"/>
      <c r="RS185" s="143"/>
      <c r="RT185" s="143"/>
      <c r="RU185" s="143"/>
      <c r="RV185" s="143"/>
      <c r="RW185" s="143"/>
      <c r="RX185" s="143"/>
      <c r="RY185" s="143"/>
      <c r="RZ185" s="143"/>
      <c r="SA185" s="143"/>
      <c r="SB185" s="143"/>
      <c r="SC185" s="143"/>
      <c r="SD185" s="143"/>
      <c r="SE185" s="143"/>
      <c r="SF185" s="143"/>
      <c r="SG185" s="143"/>
      <c r="SH185" s="143"/>
      <c r="SI185" s="143"/>
      <c r="SJ185" s="143"/>
      <c r="SK185" s="143"/>
      <c r="SL185" s="143"/>
      <c r="SM185" s="143"/>
      <c r="SN185" s="143"/>
      <c r="SO185" s="143"/>
      <c r="SP185" s="143"/>
      <c r="SQ185" s="143"/>
      <c r="SR185" s="143"/>
      <c r="SS185" s="143"/>
      <c r="ST185" s="143"/>
      <c r="SU185" s="143"/>
      <c r="SV185" s="143"/>
      <c r="SW185" s="143"/>
      <c r="SX185" s="143"/>
      <c r="SY185" s="143"/>
      <c r="SZ185" s="143"/>
      <c r="TA185" s="143"/>
      <c r="TB185" s="143"/>
      <c r="TC185" s="143"/>
      <c r="TD185" s="143"/>
      <c r="TE185" s="143"/>
      <c r="TF185" s="143"/>
      <c r="TG185" s="143"/>
      <c r="TH185" s="143"/>
      <c r="TI185" s="143"/>
      <c r="TJ185" s="143"/>
      <c r="TK185" s="143"/>
      <c r="TL185" s="143"/>
      <c r="TM185" s="143"/>
      <c r="TN185" s="143"/>
      <c r="TO185" s="143"/>
      <c r="TP185" s="143"/>
      <c r="TQ185" s="143"/>
      <c r="TR185" s="143"/>
      <c r="TS185" s="143"/>
      <c r="TT185" s="143"/>
      <c r="TU185" s="143"/>
      <c r="TV185" s="143"/>
      <c r="TW185" s="143"/>
      <c r="TX185" s="143"/>
      <c r="TY185" s="143"/>
      <c r="TZ185" s="143"/>
      <c r="UA185" s="143"/>
      <c r="UB185" s="143"/>
      <c r="UC185" s="143"/>
      <c r="UD185" s="143"/>
      <c r="UE185" s="143"/>
      <c r="UF185" s="143"/>
      <c r="UG185" s="143"/>
      <c r="UH185" s="143"/>
      <c r="UI185" s="143"/>
      <c r="UJ185" s="143"/>
      <c r="UK185" s="143"/>
      <c r="UL185" s="143"/>
      <c r="UM185" s="143"/>
      <c r="UN185" s="143"/>
      <c r="UO185" s="143"/>
      <c r="UP185" s="143"/>
      <c r="UQ185" s="143"/>
      <c r="UR185" s="143"/>
      <c r="US185" s="143"/>
      <c r="UT185" s="143"/>
      <c r="UU185" s="143"/>
      <c r="UV185" s="143"/>
      <c r="UW185" s="143"/>
      <c r="UX185" s="143"/>
      <c r="UY185" s="143"/>
      <c r="UZ185" s="143"/>
      <c r="VA185" s="143"/>
      <c r="VB185" s="143"/>
      <c r="VC185" s="143"/>
      <c r="VD185" s="143"/>
      <c r="VE185" s="143"/>
      <c r="VF185" s="143"/>
      <c r="VG185" s="143"/>
      <c r="VH185" s="143"/>
      <c r="VI185" s="143"/>
      <c r="VJ185" s="143"/>
      <c r="VK185" s="143"/>
      <c r="VL185" s="143"/>
      <c r="VM185" s="143"/>
      <c r="VN185" s="143"/>
      <c r="VO185" s="143"/>
      <c r="VP185" s="143"/>
      <c r="VQ185" s="143"/>
      <c r="VR185" s="143"/>
      <c r="VS185" s="143"/>
      <c r="VT185" s="143"/>
      <c r="VU185" s="143"/>
      <c r="VV185" s="143"/>
      <c r="VW185" s="143"/>
      <c r="VX185" s="143"/>
      <c r="VY185" s="143"/>
      <c r="VZ185" s="143"/>
      <c r="WA185" s="143"/>
      <c r="WB185" s="143"/>
      <c r="WC185" s="143"/>
      <c r="WD185" s="143"/>
      <c r="WE185" s="143"/>
      <c r="WF185" s="143"/>
      <c r="WG185" s="143"/>
      <c r="WH185" s="143"/>
      <c r="WI185" s="143"/>
      <c r="WJ185" s="143"/>
      <c r="WK185" s="143"/>
      <c r="WL185" s="143"/>
      <c r="WM185" s="143"/>
      <c r="WN185" s="143"/>
      <c r="WO185" s="143"/>
      <c r="WP185" s="143"/>
      <c r="WQ185" s="143"/>
      <c r="WR185" s="143"/>
      <c r="WS185" s="143"/>
      <c r="WT185" s="143"/>
      <c r="WU185" s="143"/>
      <c r="WV185" s="143"/>
      <c r="WW185" s="143"/>
      <c r="WX185" s="143"/>
      <c r="WY185" s="143"/>
      <c r="WZ185" s="143"/>
      <c r="XA185" s="143"/>
      <c r="XB185" s="143"/>
      <c r="XC185" s="143"/>
      <c r="XD185" s="143"/>
      <c r="XE185" s="143"/>
      <c r="XF185" s="143"/>
      <c r="XG185" s="143"/>
      <c r="XH185" s="143"/>
      <c r="XI185" s="143"/>
      <c r="XJ185" s="143"/>
      <c r="XK185" s="143"/>
      <c r="XL185" s="143"/>
      <c r="XM185" s="143"/>
      <c r="XN185" s="143"/>
      <c r="XO185" s="143"/>
      <c r="XP185" s="143"/>
      <c r="XQ185" s="143"/>
      <c r="XR185" s="143"/>
      <c r="XS185" s="143"/>
      <c r="XT185" s="143"/>
      <c r="XU185" s="143"/>
      <c r="XV185" s="143"/>
      <c r="XW185" s="143"/>
      <c r="XX185" s="143"/>
      <c r="XY185" s="143"/>
      <c r="XZ185" s="143"/>
      <c r="YA185" s="143"/>
      <c r="YB185" s="143"/>
      <c r="YC185" s="143"/>
      <c r="YD185" s="143"/>
      <c r="YE185" s="143"/>
      <c r="YF185" s="143"/>
      <c r="YG185" s="143"/>
      <c r="YH185" s="143"/>
      <c r="YI185" s="143"/>
      <c r="YJ185" s="143"/>
      <c r="YK185" s="143"/>
      <c r="YL185" s="143"/>
      <c r="YM185" s="143"/>
      <c r="YN185" s="143"/>
      <c r="YO185" s="143"/>
      <c r="YP185" s="143"/>
      <c r="YQ185" s="143"/>
      <c r="YR185" s="143"/>
      <c r="YS185" s="143"/>
      <c r="YT185" s="143"/>
      <c r="YU185" s="143"/>
      <c r="YV185" s="143"/>
      <c r="YW185" s="143"/>
      <c r="YX185" s="143"/>
      <c r="YY185" s="143"/>
      <c r="YZ185" s="143"/>
      <c r="ZA185" s="143"/>
      <c r="ZB185" s="143"/>
      <c r="ZC185" s="143"/>
      <c r="ZD185" s="143"/>
      <c r="ZE185" s="143"/>
      <c r="ZF185" s="143"/>
      <c r="ZG185" s="143"/>
      <c r="ZH185" s="143"/>
      <c r="ZI185" s="143"/>
      <c r="ZJ185" s="143"/>
      <c r="ZK185" s="143"/>
      <c r="ZL185" s="143"/>
      <c r="ZM185" s="143"/>
      <c r="ZN185" s="143"/>
      <c r="ZO185" s="143"/>
      <c r="ZP185" s="143"/>
      <c r="ZQ185" s="143"/>
      <c r="ZR185" s="143"/>
      <c r="ZS185" s="143"/>
      <c r="ZT185" s="143"/>
      <c r="ZU185" s="143"/>
      <c r="ZV185" s="143"/>
      <c r="ZW185" s="143"/>
      <c r="ZX185" s="143"/>
      <c r="ZY185" s="143"/>
      <c r="ZZ185" s="143"/>
      <c r="AAA185" s="143"/>
      <c r="AAB185" s="143"/>
      <c r="AAC185" s="143"/>
      <c r="AAD185" s="143"/>
      <c r="AAE185" s="143"/>
      <c r="AAF185" s="143"/>
      <c r="AAG185" s="143"/>
      <c r="AAH185" s="143"/>
      <c r="AAI185" s="143"/>
      <c r="AAJ185" s="143"/>
      <c r="AAK185" s="143"/>
      <c r="AAL185" s="143"/>
      <c r="AAM185" s="143"/>
      <c r="AAN185" s="143"/>
      <c r="AAO185" s="143"/>
      <c r="AAP185" s="143"/>
      <c r="AAQ185" s="143"/>
      <c r="AAR185" s="143"/>
      <c r="AAS185" s="143"/>
      <c r="AAT185" s="143"/>
      <c r="AAU185" s="143"/>
      <c r="AAV185" s="143"/>
      <c r="AAW185" s="143"/>
      <c r="AAX185" s="143"/>
      <c r="AAY185" s="143"/>
      <c r="AAZ185" s="143"/>
      <c r="ABA185" s="143"/>
      <c r="ABB185" s="143"/>
      <c r="ABC185" s="143"/>
      <c r="ABD185" s="143"/>
      <c r="ABE185" s="143"/>
      <c r="ABF185" s="143"/>
      <c r="ABG185" s="143"/>
      <c r="ABH185" s="143"/>
      <c r="ABI185" s="143"/>
      <c r="ABJ185" s="143"/>
      <c r="ABK185" s="143"/>
      <c r="ABL185" s="143"/>
      <c r="ABM185" s="143"/>
      <c r="ABN185" s="143"/>
      <c r="ABO185" s="143"/>
      <c r="ABP185" s="143"/>
      <c r="ABQ185" s="143"/>
      <c r="ABR185" s="143"/>
      <c r="ABS185" s="143"/>
      <c r="ABT185" s="143"/>
      <c r="ABU185" s="143"/>
      <c r="ABV185" s="143"/>
      <c r="ABW185" s="143"/>
      <c r="ABX185" s="143"/>
      <c r="ABY185" s="143"/>
      <c r="ABZ185" s="143"/>
      <c r="ACA185" s="143"/>
      <c r="ACB185" s="143"/>
      <c r="ACC185" s="143"/>
      <c r="ACD185" s="143"/>
      <c r="ACE185" s="143"/>
      <c r="ACF185" s="143"/>
      <c r="ACG185" s="143"/>
      <c r="ACH185" s="143"/>
      <c r="ACI185" s="143"/>
      <c r="ACJ185" s="143"/>
      <c r="ACK185" s="143"/>
      <c r="ACL185" s="143"/>
      <c r="ACM185" s="143"/>
      <c r="ACN185" s="143"/>
      <c r="ACO185" s="143"/>
      <c r="ACP185" s="143"/>
      <c r="ACQ185" s="143"/>
      <c r="ACR185" s="143"/>
      <c r="ACS185" s="143"/>
      <c r="ACT185" s="143"/>
      <c r="ACU185" s="143"/>
      <c r="ACV185" s="143"/>
      <c r="ACW185" s="143"/>
      <c r="ACX185" s="143"/>
      <c r="ACY185" s="143"/>
      <c r="ACZ185" s="143"/>
      <c r="ADA185" s="143"/>
      <c r="ADB185" s="143"/>
      <c r="ADC185" s="143"/>
      <c r="ADD185" s="143"/>
      <c r="ADE185" s="143"/>
      <c r="ADF185" s="143"/>
      <c r="ADG185" s="143"/>
      <c r="ADH185" s="143"/>
      <c r="ADI185" s="143"/>
      <c r="ADJ185" s="143"/>
      <c r="ADK185" s="143"/>
      <c r="ADL185" s="143"/>
      <c r="ADM185" s="143"/>
      <c r="ADN185" s="143"/>
      <c r="ADO185" s="143"/>
      <c r="ADP185" s="143"/>
      <c r="ADQ185" s="143"/>
      <c r="ADR185" s="143"/>
      <c r="ADS185" s="143"/>
      <c r="ADT185" s="143"/>
      <c r="ADU185" s="143"/>
      <c r="ADV185" s="143"/>
      <c r="ADW185" s="143"/>
      <c r="ADX185" s="143"/>
      <c r="ADY185" s="143"/>
      <c r="ADZ185" s="143"/>
      <c r="AEA185" s="143"/>
      <c r="AEB185" s="143"/>
      <c r="AEC185" s="143"/>
      <c r="AED185" s="143"/>
      <c r="AEE185" s="143"/>
      <c r="AEF185" s="143"/>
      <c r="AEG185" s="143"/>
      <c r="AEH185" s="143"/>
      <c r="AEI185" s="143"/>
      <c r="AEJ185" s="143"/>
      <c r="AEK185" s="143"/>
      <c r="AEL185" s="143"/>
      <c r="AEM185" s="143"/>
      <c r="AEN185" s="143"/>
      <c r="AEO185" s="143"/>
      <c r="AEP185" s="143"/>
      <c r="AEQ185" s="143"/>
      <c r="AER185" s="143"/>
      <c r="AES185" s="143"/>
      <c r="AET185" s="143"/>
      <c r="AEU185" s="143"/>
      <c r="AEV185" s="143"/>
      <c r="AEW185" s="143"/>
      <c r="AEX185" s="143"/>
      <c r="AEY185" s="143"/>
      <c r="AEZ185" s="143"/>
      <c r="AFA185" s="143"/>
      <c r="AFB185" s="143"/>
      <c r="AFC185" s="143"/>
      <c r="AFD185" s="143"/>
      <c r="AFE185" s="143"/>
      <c r="AFF185" s="143"/>
      <c r="AFG185" s="143"/>
      <c r="AFH185" s="143"/>
      <c r="AFI185" s="143"/>
      <c r="AFJ185" s="143"/>
      <c r="AFK185" s="143"/>
      <c r="AFL185" s="143"/>
      <c r="AFM185" s="143"/>
      <c r="AFN185" s="143"/>
      <c r="AFO185" s="143"/>
      <c r="AFP185" s="143"/>
      <c r="AFQ185" s="143"/>
      <c r="AFR185" s="143"/>
      <c r="AFS185" s="143"/>
      <c r="AFT185" s="143"/>
      <c r="AFU185" s="143"/>
      <c r="AFV185" s="143"/>
      <c r="AFW185" s="143"/>
      <c r="AFX185" s="143"/>
      <c r="AFY185" s="143"/>
      <c r="AFZ185" s="143"/>
      <c r="AGA185" s="143"/>
      <c r="AGB185" s="143"/>
      <c r="AGC185" s="143"/>
      <c r="AGD185" s="143"/>
      <c r="AGE185" s="143"/>
      <c r="AGF185" s="143"/>
      <c r="AGG185" s="143"/>
      <c r="AGH185" s="143"/>
      <c r="AGI185" s="143"/>
      <c r="AGJ185" s="143"/>
      <c r="AGK185" s="143"/>
      <c r="AGL185" s="143"/>
      <c r="AGM185" s="143"/>
      <c r="AGN185" s="143"/>
      <c r="AGO185" s="143"/>
      <c r="AGP185" s="143"/>
      <c r="AGQ185" s="143"/>
      <c r="AGR185" s="143"/>
      <c r="AGS185" s="143"/>
      <c r="AGT185" s="143"/>
      <c r="AGU185" s="143"/>
      <c r="AGV185" s="143"/>
      <c r="AGW185" s="143"/>
      <c r="AGX185" s="143"/>
      <c r="AGY185" s="143"/>
      <c r="AGZ185" s="143"/>
      <c r="AHA185" s="143"/>
      <c r="AHB185" s="143"/>
      <c r="AHC185" s="143"/>
      <c r="AHD185" s="143"/>
      <c r="AHE185" s="143"/>
      <c r="AHF185" s="143"/>
      <c r="AHG185" s="143"/>
      <c r="AHH185" s="143"/>
      <c r="AHI185" s="143"/>
      <c r="AHJ185" s="143"/>
      <c r="AHK185" s="143"/>
      <c r="AHL185" s="143"/>
      <c r="AHM185" s="143"/>
      <c r="AHN185" s="143"/>
      <c r="AHO185" s="143"/>
      <c r="AHP185" s="143"/>
      <c r="AHQ185" s="143"/>
      <c r="AHR185" s="143"/>
      <c r="AHS185" s="143"/>
      <c r="AHT185" s="143"/>
      <c r="AHU185" s="143"/>
      <c r="AHV185" s="143"/>
      <c r="AHW185" s="143"/>
      <c r="AHX185" s="143"/>
      <c r="AHY185" s="143"/>
      <c r="AHZ185" s="143"/>
      <c r="AIA185" s="143"/>
      <c r="AIB185" s="143"/>
      <c r="AIC185" s="143"/>
      <c r="AID185" s="143"/>
      <c r="AIE185" s="143"/>
      <c r="AIF185" s="143"/>
      <c r="AIG185" s="143"/>
      <c r="AIH185" s="143"/>
      <c r="AII185" s="143"/>
      <c r="AIJ185" s="143"/>
      <c r="AIK185" s="143"/>
      <c r="AIL185" s="143"/>
      <c r="AIM185" s="143"/>
      <c r="AIN185" s="143"/>
      <c r="AIO185" s="143"/>
      <c r="AIP185" s="143"/>
      <c r="AIQ185" s="143"/>
      <c r="AIR185" s="143"/>
      <c r="AIS185" s="143"/>
      <c r="AIT185" s="143"/>
      <c r="AIU185" s="143"/>
      <c r="AIV185" s="143"/>
      <c r="AIW185" s="143"/>
      <c r="AIX185" s="143"/>
      <c r="AIY185" s="143"/>
      <c r="AIZ185" s="143"/>
      <c r="AJA185" s="143"/>
      <c r="AJB185" s="143"/>
      <c r="AJC185" s="143"/>
      <c r="AJD185" s="143"/>
      <c r="AJE185" s="143"/>
      <c r="AJF185" s="143"/>
      <c r="AJG185" s="143"/>
      <c r="AJH185" s="143"/>
      <c r="AJI185" s="143"/>
      <c r="AJJ185" s="143"/>
      <c r="AJK185" s="143"/>
      <c r="AJL185" s="143"/>
      <c r="AJM185" s="143"/>
      <c r="AJN185" s="143"/>
      <c r="AJO185" s="143"/>
      <c r="AJP185" s="143"/>
      <c r="AJQ185" s="143"/>
      <c r="AJR185" s="143"/>
      <c r="AJS185" s="143"/>
      <c r="AJT185" s="143"/>
      <c r="AJU185" s="143"/>
      <c r="AJV185" s="143"/>
      <c r="AJW185" s="143"/>
      <c r="AJX185" s="143"/>
      <c r="AJY185" s="143"/>
      <c r="AJZ185" s="143"/>
      <c r="AKA185" s="143"/>
      <c r="AKB185" s="143"/>
      <c r="AKC185" s="143"/>
      <c r="AKD185" s="143"/>
      <c r="AKE185" s="143"/>
      <c r="AKF185" s="143"/>
      <c r="AKG185" s="143"/>
      <c r="AKH185" s="143"/>
      <c r="AKI185" s="143"/>
      <c r="AKJ185" s="143"/>
      <c r="AKK185" s="143"/>
      <c r="AKL185" s="143"/>
      <c r="AKM185" s="143"/>
      <c r="AKN185" s="143"/>
      <c r="AKO185" s="143"/>
      <c r="AKP185" s="143"/>
      <c r="AKQ185" s="143"/>
      <c r="AKR185" s="143"/>
      <c r="AKS185" s="143"/>
      <c r="AKT185" s="143"/>
      <c r="AKU185" s="143"/>
      <c r="AKV185" s="143"/>
      <c r="AKW185" s="143"/>
      <c r="AKX185" s="143"/>
      <c r="AKY185" s="143"/>
      <c r="AKZ185" s="143"/>
      <c r="ALA185" s="143"/>
      <c r="ALB185" s="143"/>
      <c r="ALC185" s="143"/>
      <c r="ALD185" s="143"/>
      <c r="ALE185" s="143"/>
      <c r="ALF185" s="143"/>
      <c r="ALG185" s="143"/>
      <c r="ALH185" s="143"/>
      <c r="ALI185" s="143"/>
      <c r="ALJ185" s="143"/>
      <c r="ALK185" s="143"/>
      <c r="ALL185" s="143"/>
      <c r="ALM185" s="143"/>
      <c r="ALN185" s="143"/>
      <c r="ALO185" s="143"/>
      <c r="ALP185" s="143"/>
      <c r="ALQ185" s="143"/>
      <c r="ALR185" s="143"/>
      <c r="ALS185" s="143"/>
      <c r="ALT185" s="143"/>
      <c r="ALU185" s="143"/>
      <c r="ALV185" s="143"/>
      <c r="ALW185" s="143"/>
      <c r="ALX185" s="143"/>
      <c r="ALY185" s="143"/>
      <c r="ALZ185" s="143"/>
      <c r="AMA185" s="143"/>
      <c r="AMB185" s="143"/>
      <c r="AMC185" s="143"/>
    </row>
    <row r="186" spans="1:1017" s="144" customFormat="1" ht="21.15" customHeight="1" x14ac:dyDescent="0.3">
      <c r="A186" s="204"/>
      <c r="B186" s="215" t="s">
        <v>393</v>
      </c>
      <c r="C186" s="216" t="s">
        <v>91</v>
      </c>
      <c r="D186" s="212" t="s">
        <v>394</v>
      </c>
      <c r="E186" s="208"/>
      <c r="F186" s="208">
        <v>1</v>
      </c>
      <c r="G186" s="208"/>
      <c r="H186" s="208"/>
      <c r="I186" s="208">
        <v>24</v>
      </c>
      <c r="J186" s="208"/>
      <c r="K186" s="208"/>
      <c r="L186" s="208"/>
      <c r="M186" s="208"/>
      <c r="N186" s="209" t="s">
        <v>56</v>
      </c>
      <c r="O186" s="209" t="s">
        <v>45</v>
      </c>
      <c r="P186" s="208" t="s">
        <v>41</v>
      </c>
      <c r="Q186" s="209" t="s">
        <v>45</v>
      </c>
      <c r="R186" s="143"/>
      <c r="S186" s="143"/>
      <c r="T186" s="143"/>
      <c r="U186" s="143"/>
      <c r="V186" s="143"/>
      <c r="W186" s="143"/>
      <c r="X186" s="143"/>
      <c r="Y186" s="143"/>
      <c r="Z186" s="143"/>
      <c r="AA186" s="143"/>
      <c r="AB186" s="143"/>
      <c r="AC186" s="143"/>
      <c r="AD186" s="143"/>
      <c r="AE186" s="143"/>
      <c r="AF186" s="143"/>
      <c r="AG186" s="143"/>
      <c r="AH186" s="143"/>
      <c r="AI186" s="143"/>
      <c r="AJ186" s="143"/>
      <c r="AK186" s="143"/>
      <c r="AL186" s="143"/>
      <c r="AM186" s="143"/>
      <c r="AN186" s="143"/>
      <c r="AO186" s="143"/>
      <c r="AP186" s="143"/>
      <c r="AQ186" s="143"/>
      <c r="AR186" s="143"/>
      <c r="AS186" s="143"/>
      <c r="AT186" s="143"/>
      <c r="AU186" s="143"/>
      <c r="AV186" s="143"/>
      <c r="AW186" s="143"/>
      <c r="AX186" s="143"/>
      <c r="AY186" s="143"/>
      <c r="AZ186" s="143"/>
      <c r="BA186" s="143"/>
      <c r="BB186" s="143"/>
      <c r="BC186" s="143"/>
      <c r="BD186" s="143"/>
      <c r="BE186" s="143"/>
      <c r="BF186" s="143"/>
      <c r="BG186" s="143"/>
      <c r="BH186" s="143"/>
      <c r="BI186" s="143"/>
      <c r="BJ186" s="143"/>
      <c r="BK186" s="143"/>
      <c r="BL186" s="143"/>
      <c r="BM186" s="143"/>
      <c r="BN186" s="143"/>
      <c r="BO186" s="143"/>
      <c r="BP186" s="143"/>
      <c r="BQ186" s="143"/>
      <c r="BR186" s="143"/>
      <c r="BS186" s="143"/>
      <c r="BT186" s="143"/>
      <c r="BU186" s="143"/>
      <c r="BV186" s="143"/>
      <c r="BW186" s="143"/>
      <c r="BX186" s="143"/>
      <c r="BY186" s="143"/>
      <c r="BZ186" s="143"/>
      <c r="CA186" s="143"/>
      <c r="CB186" s="143"/>
      <c r="CC186" s="143"/>
      <c r="CD186" s="143"/>
      <c r="CE186" s="143"/>
      <c r="CF186" s="143"/>
      <c r="CG186" s="143"/>
      <c r="CH186" s="143"/>
      <c r="CI186" s="143"/>
      <c r="CJ186" s="143"/>
      <c r="CK186" s="143"/>
      <c r="CL186" s="143"/>
      <c r="CM186" s="143"/>
      <c r="CN186" s="143"/>
      <c r="CO186" s="143"/>
      <c r="CP186" s="143"/>
      <c r="CQ186" s="143"/>
      <c r="CR186" s="143"/>
      <c r="CS186" s="143"/>
      <c r="CT186" s="143"/>
      <c r="CU186" s="143"/>
      <c r="CV186" s="143"/>
      <c r="CW186" s="143"/>
      <c r="CX186" s="143"/>
      <c r="CY186" s="143"/>
      <c r="CZ186" s="143"/>
      <c r="DA186" s="143"/>
      <c r="DB186" s="143"/>
      <c r="DC186" s="143"/>
      <c r="DD186" s="143"/>
      <c r="DE186" s="143"/>
      <c r="DF186" s="143"/>
      <c r="DG186" s="143"/>
      <c r="DH186" s="143"/>
      <c r="DI186" s="143"/>
      <c r="DJ186" s="143"/>
      <c r="DK186" s="143"/>
      <c r="DL186" s="143"/>
      <c r="DM186" s="143"/>
      <c r="DN186" s="143"/>
      <c r="DO186" s="143"/>
      <c r="DP186" s="143"/>
      <c r="DQ186" s="143"/>
      <c r="DR186" s="143"/>
      <c r="DS186" s="143"/>
      <c r="DT186" s="143"/>
      <c r="DU186" s="143"/>
      <c r="DV186" s="143"/>
      <c r="DW186" s="143"/>
      <c r="DX186" s="143"/>
      <c r="DY186" s="143"/>
      <c r="DZ186" s="143"/>
      <c r="EA186" s="143"/>
      <c r="EB186" s="143"/>
      <c r="EC186" s="143"/>
      <c r="ED186" s="143"/>
      <c r="EE186" s="143"/>
      <c r="EF186" s="143"/>
      <c r="EG186" s="143"/>
      <c r="EH186" s="143"/>
      <c r="EI186" s="143"/>
      <c r="EJ186" s="143"/>
      <c r="EK186" s="143"/>
      <c r="EL186" s="143"/>
      <c r="EM186" s="143"/>
      <c r="EN186" s="143"/>
      <c r="EO186" s="143"/>
      <c r="EP186" s="143"/>
      <c r="EQ186" s="143"/>
      <c r="ER186" s="143"/>
      <c r="ES186" s="143"/>
      <c r="ET186" s="143"/>
      <c r="EU186" s="143"/>
      <c r="EV186" s="143"/>
      <c r="EW186" s="143"/>
      <c r="EX186" s="143"/>
      <c r="EY186" s="143"/>
      <c r="EZ186" s="143"/>
      <c r="FA186" s="143"/>
      <c r="FB186" s="143"/>
      <c r="FC186" s="143"/>
      <c r="FD186" s="143"/>
      <c r="FE186" s="143"/>
      <c r="FF186" s="143"/>
      <c r="FG186" s="143"/>
      <c r="FH186" s="143"/>
      <c r="FI186" s="143"/>
      <c r="FJ186" s="143"/>
      <c r="FK186" s="143"/>
      <c r="FL186" s="143"/>
      <c r="FM186" s="143"/>
      <c r="FN186" s="143"/>
      <c r="FO186" s="143"/>
      <c r="FP186" s="143"/>
      <c r="FQ186" s="143"/>
      <c r="FR186" s="143"/>
      <c r="FS186" s="143"/>
      <c r="FT186" s="143"/>
      <c r="FU186" s="143"/>
      <c r="FV186" s="143"/>
      <c r="FW186" s="143"/>
      <c r="FX186" s="143"/>
      <c r="FY186" s="143"/>
      <c r="FZ186" s="143"/>
      <c r="GA186" s="143"/>
      <c r="GB186" s="143"/>
      <c r="GC186" s="143"/>
      <c r="GD186" s="143"/>
      <c r="GE186" s="143"/>
      <c r="GF186" s="143"/>
      <c r="GG186" s="143"/>
      <c r="GH186" s="143"/>
      <c r="GI186" s="143"/>
      <c r="GJ186" s="143"/>
      <c r="GK186" s="143"/>
      <c r="GL186" s="143"/>
      <c r="GM186" s="143"/>
      <c r="GN186" s="143"/>
      <c r="GO186" s="143"/>
      <c r="GP186" s="143"/>
      <c r="GQ186" s="143"/>
      <c r="GR186" s="143"/>
      <c r="GS186" s="143"/>
      <c r="GT186" s="143"/>
      <c r="GU186" s="143"/>
      <c r="GV186" s="143"/>
      <c r="GW186" s="143"/>
      <c r="GX186" s="143"/>
      <c r="GY186" s="143"/>
      <c r="GZ186" s="143"/>
      <c r="HA186" s="143"/>
      <c r="HB186" s="143"/>
      <c r="HC186" s="143"/>
      <c r="HD186" s="143"/>
      <c r="HE186" s="143"/>
      <c r="HF186" s="143"/>
      <c r="HG186" s="143"/>
      <c r="HH186" s="143"/>
      <c r="HI186" s="143"/>
      <c r="HJ186" s="143"/>
      <c r="HK186" s="143"/>
      <c r="HL186" s="143"/>
      <c r="HM186" s="143"/>
      <c r="HN186" s="143"/>
      <c r="HO186" s="143"/>
      <c r="HP186" s="143"/>
      <c r="HQ186" s="143"/>
      <c r="HR186" s="143"/>
      <c r="HS186" s="143"/>
      <c r="HT186" s="143"/>
      <c r="HU186" s="143"/>
      <c r="HV186" s="143"/>
      <c r="HW186" s="143"/>
      <c r="HX186" s="143"/>
      <c r="HY186" s="143"/>
      <c r="HZ186" s="143"/>
      <c r="IA186" s="143"/>
      <c r="IB186" s="143"/>
      <c r="IC186" s="143"/>
      <c r="ID186" s="143"/>
      <c r="IE186" s="143"/>
      <c r="IF186" s="143"/>
      <c r="IG186" s="143"/>
      <c r="IH186" s="143"/>
      <c r="II186" s="143"/>
      <c r="IJ186" s="143"/>
      <c r="IK186" s="143"/>
      <c r="IL186" s="143"/>
      <c r="IM186" s="143"/>
      <c r="IN186" s="143"/>
      <c r="IO186" s="143"/>
      <c r="IP186" s="143"/>
      <c r="IQ186" s="143"/>
      <c r="IR186" s="143"/>
      <c r="IS186" s="143"/>
      <c r="IT186" s="143"/>
      <c r="IU186" s="143"/>
      <c r="IV186" s="143"/>
      <c r="IW186" s="143"/>
      <c r="IX186" s="143"/>
      <c r="IY186" s="143"/>
      <c r="IZ186" s="143"/>
      <c r="JA186" s="143"/>
      <c r="JB186" s="143"/>
      <c r="JC186" s="143"/>
      <c r="JD186" s="143"/>
      <c r="JE186" s="143"/>
      <c r="JF186" s="143"/>
      <c r="JG186" s="143"/>
      <c r="JH186" s="143"/>
      <c r="JI186" s="143"/>
      <c r="JJ186" s="143"/>
      <c r="JK186" s="143"/>
      <c r="JL186" s="143"/>
      <c r="JM186" s="143"/>
      <c r="JN186" s="143"/>
      <c r="JO186" s="143"/>
      <c r="JP186" s="143"/>
      <c r="JQ186" s="143"/>
      <c r="JR186" s="143"/>
      <c r="JS186" s="143"/>
      <c r="JT186" s="143"/>
      <c r="JU186" s="143"/>
      <c r="JV186" s="143"/>
      <c r="JW186" s="143"/>
      <c r="JX186" s="143"/>
      <c r="JY186" s="143"/>
      <c r="JZ186" s="143"/>
      <c r="KA186" s="143"/>
      <c r="KB186" s="143"/>
      <c r="KC186" s="143"/>
      <c r="KD186" s="143"/>
      <c r="KE186" s="143"/>
      <c r="KF186" s="143"/>
      <c r="KG186" s="143"/>
      <c r="KH186" s="143"/>
      <c r="KI186" s="143"/>
      <c r="KJ186" s="143"/>
      <c r="KK186" s="143"/>
      <c r="KL186" s="143"/>
      <c r="KM186" s="143"/>
      <c r="KN186" s="143"/>
      <c r="KO186" s="143"/>
      <c r="KP186" s="143"/>
      <c r="KQ186" s="143"/>
      <c r="KR186" s="143"/>
      <c r="KS186" s="143"/>
      <c r="KT186" s="143"/>
      <c r="KU186" s="143"/>
      <c r="KV186" s="143"/>
      <c r="KW186" s="143"/>
      <c r="KX186" s="143"/>
      <c r="KY186" s="143"/>
      <c r="KZ186" s="143"/>
      <c r="LA186" s="143"/>
      <c r="LB186" s="143"/>
      <c r="LC186" s="143"/>
      <c r="LD186" s="143"/>
      <c r="LE186" s="143"/>
      <c r="LF186" s="143"/>
      <c r="LG186" s="143"/>
      <c r="LH186" s="143"/>
      <c r="LI186" s="143"/>
      <c r="LJ186" s="143"/>
      <c r="LK186" s="143"/>
      <c r="LL186" s="143"/>
      <c r="LM186" s="143"/>
      <c r="LN186" s="143"/>
      <c r="LO186" s="143"/>
      <c r="LP186" s="143"/>
      <c r="LQ186" s="143"/>
      <c r="LR186" s="143"/>
      <c r="LS186" s="143"/>
      <c r="LT186" s="143"/>
      <c r="LU186" s="143"/>
      <c r="LV186" s="143"/>
      <c r="LW186" s="143"/>
      <c r="LX186" s="143"/>
      <c r="LY186" s="143"/>
      <c r="LZ186" s="143"/>
      <c r="MA186" s="143"/>
      <c r="MB186" s="143"/>
      <c r="MC186" s="143"/>
      <c r="MD186" s="143"/>
      <c r="ME186" s="143"/>
      <c r="MF186" s="143"/>
      <c r="MG186" s="143"/>
      <c r="MH186" s="143"/>
      <c r="MI186" s="143"/>
      <c r="MJ186" s="143"/>
      <c r="MK186" s="143"/>
      <c r="ML186" s="143"/>
      <c r="MM186" s="143"/>
      <c r="MN186" s="143"/>
      <c r="MO186" s="143"/>
      <c r="MP186" s="143"/>
      <c r="MQ186" s="143"/>
      <c r="MR186" s="143"/>
      <c r="MS186" s="143"/>
      <c r="MT186" s="143"/>
      <c r="MU186" s="143"/>
      <c r="MV186" s="143"/>
      <c r="MW186" s="143"/>
      <c r="MX186" s="143"/>
      <c r="MY186" s="143"/>
      <c r="MZ186" s="143"/>
      <c r="NA186" s="143"/>
      <c r="NB186" s="143"/>
      <c r="NC186" s="143"/>
      <c r="ND186" s="143"/>
      <c r="NE186" s="143"/>
      <c r="NF186" s="143"/>
      <c r="NG186" s="143"/>
      <c r="NH186" s="143"/>
      <c r="NI186" s="143"/>
      <c r="NJ186" s="143"/>
      <c r="NK186" s="143"/>
      <c r="NL186" s="143"/>
      <c r="NM186" s="143"/>
      <c r="NN186" s="143"/>
      <c r="NO186" s="143"/>
      <c r="NP186" s="143"/>
      <c r="NQ186" s="143"/>
      <c r="NR186" s="143"/>
      <c r="NS186" s="143"/>
      <c r="NT186" s="143"/>
      <c r="NU186" s="143"/>
      <c r="NV186" s="143"/>
      <c r="NW186" s="143"/>
      <c r="NX186" s="143"/>
      <c r="NY186" s="143"/>
      <c r="NZ186" s="143"/>
      <c r="OA186" s="143"/>
      <c r="OB186" s="143"/>
      <c r="OC186" s="143"/>
      <c r="OD186" s="143"/>
      <c r="OE186" s="143"/>
      <c r="OF186" s="143"/>
      <c r="OG186" s="143"/>
      <c r="OH186" s="143"/>
      <c r="OI186" s="143"/>
      <c r="OJ186" s="143"/>
      <c r="OK186" s="143"/>
      <c r="OL186" s="143"/>
      <c r="OM186" s="143"/>
      <c r="ON186" s="143"/>
      <c r="OO186" s="143"/>
      <c r="OP186" s="143"/>
      <c r="OQ186" s="143"/>
      <c r="OR186" s="143"/>
      <c r="OS186" s="143"/>
      <c r="OT186" s="143"/>
      <c r="OU186" s="143"/>
      <c r="OV186" s="143"/>
      <c r="OW186" s="143"/>
      <c r="OX186" s="143"/>
      <c r="OY186" s="143"/>
      <c r="OZ186" s="143"/>
      <c r="PA186" s="143"/>
      <c r="PB186" s="143"/>
      <c r="PC186" s="143"/>
      <c r="PD186" s="143"/>
      <c r="PE186" s="143"/>
      <c r="PF186" s="143"/>
      <c r="PG186" s="143"/>
      <c r="PH186" s="143"/>
      <c r="PI186" s="143"/>
      <c r="PJ186" s="143"/>
      <c r="PK186" s="143"/>
      <c r="PL186" s="143"/>
      <c r="PM186" s="143"/>
      <c r="PN186" s="143"/>
      <c r="PO186" s="143"/>
      <c r="PP186" s="143"/>
      <c r="PQ186" s="143"/>
      <c r="PR186" s="143"/>
      <c r="PS186" s="143"/>
      <c r="PT186" s="143"/>
      <c r="PU186" s="143"/>
      <c r="PV186" s="143"/>
      <c r="PW186" s="143"/>
      <c r="PX186" s="143"/>
      <c r="PY186" s="143"/>
      <c r="PZ186" s="143"/>
      <c r="QA186" s="143"/>
      <c r="QB186" s="143"/>
      <c r="QC186" s="143"/>
      <c r="QD186" s="143"/>
      <c r="QE186" s="143"/>
      <c r="QF186" s="143"/>
      <c r="QG186" s="143"/>
      <c r="QH186" s="143"/>
      <c r="QI186" s="143"/>
      <c r="QJ186" s="143"/>
      <c r="QK186" s="143"/>
      <c r="QL186" s="143"/>
      <c r="QM186" s="143"/>
      <c r="QN186" s="143"/>
      <c r="QO186" s="143"/>
      <c r="QP186" s="143"/>
      <c r="QQ186" s="143"/>
      <c r="QR186" s="143"/>
      <c r="QS186" s="143"/>
      <c r="QT186" s="143"/>
      <c r="QU186" s="143"/>
      <c r="QV186" s="143"/>
      <c r="QW186" s="143"/>
      <c r="QX186" s="143"/>
      <c r="QY186" s="143"/>
      <c r="QZ186" s="143"/>
      <c r="RA186" s="143"/>
      <c r="RB186" s="143"/>
      <c r="RC186" s="143"/>
      <c r="RD186" s="143"/>
      <c r="RE186" s="143"/>
      <c r="RF186" s="143"/>
      <c r="RG186" s="143"/>
      <c r="RH186" s="143"/>
      <c r="RI186" s="143"/>
      <c r="RJ186" s="143"/>
      <c r="RK186" s="143"/>
      <c r="RL186" s="143"/>
      <c r="RM186" s="143"/>
      <c r="RN186" s="143"/>
      <c r="RO186" s="143"/>
      <c r="RP186" s="143"/>
      <c r="RQ186" s="143"/>
      <c r="RR186" s="143"/>
      <c r="RS186" s="143"/>
      <c r="RT186" s="143"/>
      <c r="RU186" s="143"/>
      <c r="RV186" s="143"/>
      <c r="RW186" s="143"/>
      <c r="RX186" s="143"/>
      <c r="RY186" s="143"/>
      <c r="RZ186" s="143"/>
      <c r="SA186" s="143"/>
      <c r="SB186" s="143"/>
      <c r="SC186" s="143"/>
      <c r="SD186" s="143"/>
      <c r="SE186" s="143"/>
      <c r="SF186" s="143"/>
      <c r="SG186" s="143"/>
      <c r="SH186" s="143"/>
      <c r="SI186" s="143"/>
      <c r="SJ186" s="143"/>
      <c r="SK186" s="143"/>
      <c r="SL186" s="143"/>
      <c r="SM186" s="143"/>
      <c r="SN186" s="143"/>
      <c r="SO186" s="143"/>
      <c r="SP186" s="143"/>
      <c r="SQ186" s="143"/>
      <c r="SR186" s="143"/>
      <c r="SS186" s="143"/>
      <c r="ST186" s="143"/>
      <c r="SU186" s="143"/>
      <c r="SV186" s="143"/>
      <c r="SW186" s="143"/>
      <c r="SX186" s="143"/>
      <c r="SY186" s="143"/>
      <c r="SZ186" s="143"/>
      <c r="TA186" s="143"/>
      <c r="TB186" s="143"/>
      <c r="TC186" s="143"/>
      <c r="TD186" s="143"/>
      <c r="TE186" s="143"/>
      <c r="TF186" s="143"/>
      <c r="TG186" s="143"/>
      <c r="TH186" s="143"/>
      <c r="TI186" s="143"/>
      <c r="TJ186" s="143"/>
      <c r="TK186" s="143"/>
      <c r="TL186" s="143"/>
      <c r="TM186" s="143"/>
      <c r="TN186" s="143"/>
      <c r="TO186" s="143"/>
      <c r="TP186" s="143"/>
      <c r="TQ186" s="143"/>
      <c r="TR186" s="143"/>
      <c r="TS186" s="143"/>
      <c r="TT186" s="143"/>
      <c r="TU186" s="143"/>
      <c r="TV186" s="143"/>
      <c r="TW186" s="143"/>
      <c r="TX186" s="143"/>
      <c r="TY186" s="143"/>
      <c r="TZ186" s="143"/>
      <c r="UA186" s="143"/>
      <c r="UB186" s="143"/>
      <c r="UC186" s="143"/>
      <c r="UD186" s="143"/>
      <c r="UE186" s="143"/>
      <c r="UF186" s="143"/>
      <c r="UG186" s="143"/>
      <c r="UH186" s="143"/>
      <c r="UI186" s="143"/>
      <c r="UJ186" s="143"/>
      <c r="UK186" s="143"/>
      <c r="UL186" s="143"/>
      <c r="UM186" s="143"/>
      <c r="UN186" s="143"/>
      <c r="UO186" s="143"/>
      <c r="UP186" s="143"/>
      <c r="UQ186" s="143"/>
      <c r="UR186" s="143"/>
      <c r="US186" s="143"/>
      <c r="UT186" s="143"/>
      <c r="UU186" s="143"/>
      <c r="UV186" s="143"/>
      <c r="UW186" s="143"/>
      <c r="UX186" s="143"/>
      <c r="UY186" s="143"/>
      <c r="UZ186" s="143"/>
      <c r="VA186" s="143"/>
      <c r="VB186" s="143"/>
      <c r="VC186" s="143"/>
      <c r="VD186" s="143"/>
      <c r="VE186" s="143"/>
      <c r="VF186" s="143"/>
      <c r="VG186" s="143"/>
      <c r="VH186" s="143"/>
      <c r="VI186" s="143"/>
      <c r="VJ186" s="143"/>
      <c r="VK186" s="143"/>
      <c r="VL186" s="143"/>
      <c r="VM186" s="143"/>
      <c r="VN186" s="143"/>
      <c r="VO186" s="143"/>
      <c r="VP186" s="143"/>
      <c r="VQ186" s="143"/>
      <c r="VR186" s="143"/>
      <c r="VS186" s="143"/>
      <c r="VT186" s="143"/>
      <c r="VU186" s="143"/>
      <c r="VV186" s="143"/>
      <c r="VW186" s="143"/>
      <c r="VX186" s="143"/>
      <c r="VY186" s="143"/>
      <c r="VZ186" s="143"/>
      <c r="WA186" s="143"/>
      <c r="WB186" s="143"/>
      <c r="WC186" s="143"/>
      <c r="WD186" s="143"/>
      <c r="WE186" s="143"/>
      <c r="WF186" s="143"/>
      <c r="WG186" s="143"/>
      <c r="WH186" s="143"/>
      <c r="WI186" s="143"/>
      <c r="WJ186" s="143"/>
      <c r="WK186" s="143"/>
      <c r="WL186" s="143"/>
      <c r="WM186" s="143"/>
      <c r="WN186" s="143"/>
      <c r="WO186" s="143"/>
      <c r="WP186" s="143"/>
      <c r="WQ186" s="143"/>
      <c r="WR186" s="143"/>
      <c r="WS186" s="143"/>
      <c r="WT186" s="143"/>
      <c r="WU186" s="143"/>
      <c r="WV186" s="143"/>
      <c r="WW186" s="143"/>
      <c r="WX186" s="143"/>
      <c r="WY186" s="143"/>
      <c r="WZ186" s="143"/>
      <c r="XA186" s="143"/>
      <c r="XB186" s="143"/>
      <c r="XC186" s="143"/>
      <c r="XD186" s="143"/>
      <c r="XE186" s="143"/>
      <c r="XF186" s="143"/>
      <c r="XG186" s="143"/>
      <c r="XH186" s="143"/>
      <c r="XI186" s="143"/>
      <c r="XJ186" s="143"/>
      <c r="XK186" s="143"/>
      <c r="XL186" s="143"/>
      <c r="XM186" s="143"/>
      <c r="XN186" s="143"/>
      <c r="XO186" s="143"/>
      <c r="XP186" s="143"/>
      <c r="XQ186" s="143"/>
      <c r="XR186" s="143"/>
      <c r="XS186" s="143"/>
      <c r="XT186" s="143"/>
      <c r="XU186" s="143"/>
      <c r="XV186" s="143"/>
      <c r="XW186" s="143"/>
      <c r="XX186" s="143"/>
      <c r="XY186" s="143"/>
      <c r="XZ186" s="143"/>
      <c r="YA186" s="143"/>
      <c r="YB186" s="143"/>
      <c r="YC186" s="143"/>
      <c r="YD186" s="143"/>
      <c r="YE186" s="143"/>
      <c r="YF186" s="143"/>
      <c r="YG186" s="143"/>
      <c r="YH186" s="143"/>
      <c r="YI186" s="143"/>
      <c r="YJ186" s="143"/>
      <c r="YK186" s="143"/>
      <c r="YL186" s="143"/>
      <c r="YM186" s="143"/>
      <c r="YN186" s="143"/>
      <c r="YO186" s="143"/>
      <c r="YP186" s="143"/>
      <c r="YQ186" s="143"/>
      <c r="YR186" s="143"/>
      <c r="YS186" s="143"/>
      <c r="YT186" s="143"/>
      <c r="YU186" s="143"/>
      <c r="YV186" s="143"/>
      <c r="YW186" s="143"/>
      <c r="YX186" s="143"/>
      <c r="YY186" s="143"/>
      <c r="YZ186" s="143"/>
      <c r="ZA186" s="143"/>
      <c r="ZB186" s="143"/>
      <c r="ZC186" s="143"/>
      <c r="ZD186" s="143"/>
      <c r="ZE186" s="143"/>
      <c r="ZF186" s="143"/>
      <c r="ZG186" s="143"/>
      <c r="ZH186" s="143"/>
      <c r="ZI186" s="143"/>
      <c r="ZJ186" s="143"/>
      <c r="ZK186" s="143"/>
      <c r="ZL186" s="143"/>
      <c r="ZM186" s="143"/>
      <c r="ZN186" s="143"/>
      <c r="ZO186" s="143"/>
      <c r="ZP186" s="143"/>
      <c r="ZQ186" s="143"/>
      <c r="ZR186" s="143"/>
      <c r="ZS186" s="143"/>
      <c r="ZT186" s="143"/>
      <c r="ZU186" s="143"/>
      <c r="ZV186" s="143"/>
      <c r="ZW186" s="143"/>
      <c r="ZX186" s="143"/>
      <c r="ZY186" s="143"/>
      <c r="ZZ186" s="143"/>
      <c r="AAA186" s="143"/>
      <c r="AAB186" s="143"/>
      <c r="AAC186" s="143"/>
      <c r="AAD186" s="143"/>
      <c r="AAE186" s="143"/>
      <c r="AAF186" s="143"/>
      <c r="AAG186" s="143"/>
      <c r="AAH186" s="143"/>
      <c r="AAI186" s="143"/>
      <c r="AAJ186" s="143"/>
      <c r="AAK186" s="143"/>
      <c r="AAL186" s="143"/>
      <c r="AAM186" s="143"/>
      <c r="AAN186" s="143"/>
      <c r="AAO186" s="143"/>
      <c r="AAP186" s="143"/>
      <c r="AAQ186" s="143"/>
      <c r="AAR186" s="143"/>
      <c r="AAS186" s="143"/>
      <c r="AAT186" s="143"/>
      <c r="AAU186" s="143"/>
      <c r="AAV186" s="143"/>
      <c r="AAW186" s="143"/>
      <c r="AAX186" s="143"/>
      <c r="AAY186" s="143"/>
      <c r="AAZ186" s="143"/>
      <c r="ABA186" s="143"/>
      <c r="ABB186" s="143"/>
      <c r="ABC186" s="143"/>
      <c r="ABD186" s="143"/>
      <c r="ABE186" s="143"/>
      <c r="ABF186" s="143"/>
      <c r="ABG186" s="143"/>
      <c r="ABH186" s="143"/>
      <c r="ABI186" s="143"/>
      <c r="ABJ186" s="143"/>
      <c r="ABK186" s="143"/>
      <c r="ABL186" s="143"/>
      <c r="ABM186" s="143"/>
      <c r="ABN186" s="143"/>
      <c r="ABO186" s="143"/>
      <c r="ABP186" s="143"/>
      <c r="ABQ186" s="143"/>
      <c r="ABR186" s="143"/>
      <c r="ABS186" s="143"/>
      <c r="ABT186" s="143"/>
      <c r="ABU186" s="143"/>
      <c r="ABV186" s="143"/>
      <c r="ABW186" s="143"/>
      <c r="ABX186" s="143"/>
      <c r="ABY186" s="143"/>
      <c r="ABZ186" s="143"/>
      <c r="ACA186" s="143"/>
      <c r="ACB186" s="143"/>
      <c r="ACC186" s="143"/>
      <c r="ACD186" s="143"/>
      <c r="ACE186" s="143"/>
      <c r="ACF186" s="143"/>
      <c r="ACG186" s="143"/>
      <c r="ACH186" s="143"/>
      <c r="ACI186" s="143"/>
      <c r="ACJ186" s="143"/>
      <c r="ACK186" s="143"/>
      <c r="ACL186" s="143"/>
      <c r="ACM186" s="143"/>
      <c r="ACN186" s="143"/>
      <c r="ACO186" s="143"/>
      <c r="ACP186" s="143"/>
      <c r="ACQ186" s="143"/>
      <c r="ACR186" s="143"/>
      <c r="ACS186" s="143"/>
      <c r="ACT186" s="143"/>
      <c r="ACU186" s="143"/>
      <c r="ACV186" s="143"/>
      <c r="ACW186" s="143"/>
      <c r="ACX186" s="143"/>
      <c r="ACY186" s="143"/>
      <c r="ACZ186" s="143"/>
      <c r="ADA186" s="143"/>
      <c r="ADB186" s="143"/>
      <c r="ADC186" s="143"/>
      <c r="ADD186" s="143"/>
      <c r="ADE186" s="143"/>
      <c r="ADF186" s="143"/>
      <c r="ADG186" s="143"/>
      <c r="ADH186" s="143"/>
      <c r="ADI186" s="143"/>
      <c r="ADJ186" s="143"/>
      <c r="ADK186" s="143"/>
      <c r="ADL186" s="143"/>
      <c r="ADM186" s="143"/>
      <c r="ADN186" s="143"/>
      <c r="ADO186" s="143"/>
      <c r="ADP186" s="143"/>
      <c r="ADQ186" s="143"/>
      <c r="ADR186" s="143"/>
      <c r="ADS186" s="143"/>
      <c r="ADT186" s="143"/>
      <c r="ADU186" s="143"/>
      <c r="ADV186" s="143"/>
      <c r="ADW186" s="143"/>
      <c r="ADX186" s="143"/>
      <c r="ADY186" s="143"/>
      <c r="ADZ186" s="143"/>
      <c r="AEA186" s="143"/>
      <c r="AEB186" s="143"/>
      <c r="AEC186" s="143"/>
      <c r="AED186" s="143"/>
      <c r="AEE186" s="143"/>
      <c r="AEF186" s="143"/>
      <c r="AEG186" s="143"/>
      <c r="AEH186" s="143"/>
      <c r="AEI186" s="143"/>
      <c r="AEJ186" s="143"/>
      <c r="AEK186" s="143"/>
      <c r="AEL186" s="143"/>
      <c r="AEM186" s="143"/>
      <c r="AEN186" s="143"/>
      <c r="AEO186" s="143"/>
      <c r="AEP186" s="143"/>
      <c r="AEQ186" s="143"/>
      <c r="AER186" s="143"/>
      <c r="AES186" s="143"/>
      <c r="AET186" s="143"/>
      <c r="AEU186" s="143"/>
      <c r="AEV186" s="143"/>
      <c r="AEW186" s="143"/>
      <c r="AEX186" s="143"/>
      <c r="AEY186" s="143"/>
      <c r="AEZ186" s="143"/>
      <c r="AFA186" s="143"/>
      <c r="AFB186" s="143"/>
      <c r="AFC186" s="143"/>
      <c r="AFD186" s="143"/>
      <c r="AFE186" s="143"/>
      <c r="AFF186" s="143"/>
      <c r="AFG186" s="143"/>
      <c r="AFH186" s="143"/>
      <c r="AFI186" s="143"/>
      <c r="AFJ186" s="143"/>
      <c r="AFK186" s="143"/>
      <c r="AFL186" s="143"/>
      <c r="AFM186" s="143"/>
      <c r="AFN186" s="143"/>
      <c r="AFO186" s="143"/>
      <c r="AFP186" s="143"/>
      <c r="AFQ186" s="143"/>
      <c r="AFR186" s="143"/>
      <c r="AFS186" s="143"/>
      <c r="AFT186" s="143"/>
      <c r="AFU186" s="143"/>
      <c r="AFV186" s="143"/>
      <c r="AFW186" s="143"/>
      <c r="AFX186" s="143"/>
      <c r="AFY186" s="143"/>
      <c r="AFZ186" s="143"/>
      <c r="AGA186" s="143"/>
      <c r="AGB186" s="143"/>
      <c r="AGC186" s="143"/>
      <c r="AGD186" s="143"/>
      <c r="AGE186" s="143"/>
      <c r="AGF186" s="143"/>
      <c r="AGG186" s="143"/>
      <c r="AGH186" s="143"/>
      <c r="AGI186" s="143"/>
      <c r="AGJ186" s="143"/>
      <c r="AGK186" s="143"/>
      <c r="AGL186" s="143"/>
      <c r="AGM186" s="143"/>
      <c r="AGN186" s="143"/>
      <c r="AGO186" s="143"/>
      <c r="AGP186" s="143"/>
      <c r="AGQ186" s="143"/>
      <c r="AGR186" s="143"/>
      <c r="AGS186" s="143"/>
      <c r="AGT186" s="143"/>
      <c r="AGU186" s="143"/>
      <c r="AGV186" s="143"/>
      <c r="AGW186" s="143"/>
      <c r="AGX186" s="143"/>
      <c r="AGY186" s="143"/>
      <c r="AGZ186" s="143"/>
      <c r="AHA186" s="143"/>
      <c r="AHB186" s="143"/>
      <c r="AHC186" s="143"/>
      <c r="AHD186" s="143"/>
      <c r="AHE186" s="143"/>
      <c r="AHF186" s="143"/>
      <c r="AHG186" s="143"/>
      <c r="AHH186" s="143"/>
      <c r="AHI186" s="143"/>
      <c r="AHJ186" s="143"/>
      <c r="AHK186" s="143"/>
      <c r="AHL186" s="143"/>
      <c r="AHM186" s="143"/>
      <c r="AHN186" s="143"/>
      <c r="AHO186" s="143"/>
      <c r="AHP186" s="143"/>
      <c r="AHQ186" s="143"/>
      <c r="AHR186" s="143"/>
      <c r="AHS186" s="143"/>
      <c r="AHT186" s="143"/>
      <c r="AHU186" s="143"/>
      <c r="AHV186" s="143"/>
      <c r="AHW186" s="143"/>
      <c r="AHX186" s="143"/>
      <c r="AHY186" s="143"/>
      <c r="AHZ186" s="143"/>
      <c r="AIA186" s="143"/>
      <c r="AIB186" s="143"/>
      <c r="AIC186" s="143"/>
      <c r="AID186" s="143"/>
      <c r="AIE186" s="143"/>
      <c r="AIF186" s="143"/>
      <c r="AIG186" s="143"/>
      <c r="AIH186" s="143"/>
      <c r="AII186" s="143"/>
      <c r="AIJ186" s="143"/>
      <c r="AIK186" s="143"/>
      <c r="AIL186" s="143"/>
      <c r="AIM186" s="143"/>
      <c r="AIN186" s="143"/>
      <c r="AIO186" s="143"/>
      <c r="AIP186" s="143"/>
      <c r="AIQ186" s="143"/>
      <c r="AIR186" s="143"/>
      <c r="AIS186" s="143"/>
      <c r="AIT186" s="143"/>
      <c r="AIU186" s="143"/>
      <c r="AIV186" s="143"/>
      <c r="AIW186" s="143"/>
      <c r="AIX186" s="143"/>
      <c r="AIY186" s="143"/>
      <c r="AIZ186" s="143"/>
      <c r="AJA186" s="143"/>
      <c r="AJB186" s="143"/>
      <c r="AJC186" s="143"/>
      <c r="AJD186" s="143"/>
      <c r="AJE186" s="143"/>
      <c r="AJF186" s="143"/>
      <c r="AJG186" s="143"/>
      <c r="AJH186" s="143"/>
      <c r="AJI186" s="143"/>
      <c r="AJJ186" s="143"/>
      <c r="AJK186" s="143"/>
      <c r="AJL186" s="143"/>
      <c r="AJM186" s="143"/>
      <c r="AJN186" s="143"/>
      <c r="AJO186" s="143"/>
      <c r="AJP186" s="143"/>
      <c r="AJQ186" s="143"/>
      <c r="AJR186" s="143"/>
      <c r="AJS186" s="143"/>
      <c r="AJT186" s="143"/>
      <c r="AJU186" s="143"/>
      <c r="AJV186" s="143"/>
      <c r="AJW186" s="143"/>
      <c r="AJX186" s="143"/>
      <c r="AJY186" s="143"/>
      <c r="AJZ186" s="143"/>
      <c r="AKA186" s="143"/>
      <c r="AKB186" s="143"/>
      <c r="AKC186" s="143"/>
      <c r="AKD186" s="143"/>
      <c r="AKE186" s="143"/>
      <c r="AKF186" s="143"/>
      <c r="AKG186" s="143"/>
      <c r="AKH186" s="143"/>
      <c r="AKI186" s="143"/>
      <c r="AKJ186" s="143"/>
      <c r="AKK186" s="143"/>
      <c r="AKL186" s="143"/>
      <c r="AKM186" s="143"/>
      <c r="AKN186" s="143"/>
      <c r="AKO186" s="143"/>
      <c r="AKP186" s="143"/>
      <c r="AKQ186" s="143"/>
      <c r="AKR186" s="143"/>
      <c r="AKS186" s="143"/>
      <c r="AKT186" s="143"/>
      <c r="AKU186" s="143"/>
      <c r="AKV186" s="143"/>
      <c r="AKW186" s="143"/>
      <c r="AKX186" s="143"/>
      <c r="AKY186" s="143"/>
      <c r="AKZ186" s="143"/>
      <c r="ALA186" s="143"/>
      <c r="ALB186" s="143"/>
      <c r="ALC186" s="143"/>
      <c r="ALD186" s="143"/>
      <c r="ALE186" s="143"/>
      <c r="ALF186" s="143"/>
      <c r="ALG186" s="143"/>
      <c r="ALH186" s="143"/>
      <c r="ALI186" s="143"/>
      <c r="ALJ186" s="143"/>
      <c r="ALK186" s="143"/>
      <c r="ALL186" s="143"/>
      <c r="ALM186" s="143"/>
      <c r="ALN186" s="143"/>
      <c r="ALO186" s="143"/>
      <c r="ALP186" s="143"/>
      <c r="ALQ186" s="143"/>
      <c r="ALR186" s="143"/>
      <c r="ALS186" s="143"/>
      <c r="ALT186" s="143"/>
      <c r="ALU186" s="143"/>
      <c r="ALV186" s="143"/>
      <c r="ALW186" s="143"/>
      <c r="ALX186" s="143"/>
      <c r="ALY186" s="143"/>
      <c r="ALZ186" s="143"/>
      <c r="AMA186" s="143"/>
      <c r="AMB186" s="143"/>
      <c r="AMC186" s="143"/>
    </row>
    <row r="187" spans="1:1017" s="144" customFormat="1" ht="21.15" customHeight="1" x14ac:dyDescent="0.3">
      <c r="A187" s="204"/>
      <c r="B187" s="215" t="s">
        <v>233</v>
      </c>
      <c r="C187" s="216" t="s">
        <v>91</v>
      </c>
      <c r="D187" s="212" t="s">
        <v>234</v>
      </c>
      <c r="E187" s="208"/>
      <c r="F187" s="208">
        <v>1</v>
      </c>
      <c r="G187" s="208"/>
      <c r="H187" s="208"/>
      <c r="I187" s="208">
        <v>24</v>
      </c>
      <c r="J187" s="208"/>
      <c r="K187" s="208"/>
      <c r="L187" s="208" t="s">
        <v>56</v>
      </c>
      <c r="M187" s="208"/>
      <c r="N187" s="209"/>
      <c r="O187" s="209"/>
      <c r="P187" s="208" t="s">
        <v>41</v>
      </c>
      <c r="Q187" s="209"/>
      <c r="R187" s="143"/>
      <c r="S187" s="143"/>
      <c r="T187" s="143"/>
      <c r="U187" s="143"/>
      <c r="V187" s="143"/>
      <c r="W187" s="143"/>
      <c r="X187" s="143"/>
      <c r="Y187" s="143"/>
      <c r="Z187" s="143"/>
      <c r="AA187" s="143"/>
      <c r="AB187" s="143"/>
      <c r="AC187" s="143"/>
      <c r="AD187" s="143"/>
      <c r="AE187" s="143"/>
      <c r="AF187" s="143"/>
      <c r="AG187" s="143"/>
      <c r="AH187" s="143"/>
      <c r="AI187" s="143"/>
      <c r="AJ187" s="143"/>
      <c r="AK187" s="143"/>
      <c r="AL187" s="143"/>
      <c r="AM187" s="143"/>
      <c r="AN187" s="143"/>
      <c r="AO187" s="143"/>
      <c r="AP187" s="143"/>
      <c r="AQ187" s="143"/>
      <c r="AR187" s="143"/>
      <c r="AS187" s="143"/>
      <c r="AT187" s="143"/>
      <c r="AU187" s="143"/>
      <c r="AV187" s="143"/>
      <c r="AW187" s="143"/>
      <c r="AX187" s="143"/>
      <c r="AY187" s="143"/>
      <c r="AZ187" s="143"/>
      <c r="BA187" s="143"/>
      <c r="BB187" s="143"/>
      <c r="BC187" s="143"/>
      <c r="BD187" s="143"/>
      <c r="BE187" s="143"/>
      <c r="BF187" s="143"/>
      <c r="BG187" s="143"/>
      <c r="BH187" s="143"/>
      <c r="BI187" s="143"/>
      <c r="BJ187" s="143"/>
      <c r="BK187" s="143"/>
      <c r="BL187" s="143"/>
      <c r="BM187" s="143"/>
      <c r="BN187" s="143"/>
      <c r="BO187" s="143"/>
      <c r="BP187" s="143"/>
      <c r="BQ187" s="143"/>
      <c r="BR187" s="143"/>
      <c r="BS187" s="143"/>
      <c r="BT187" s="143"/>
      <c r="BU187" s="143"/>
      <c r="BV187" s="143"/>
      <c r="BW187" s="143"/>
      <c r="BX187" s="143"/>
      <c r="BY187" s="143"/>
      <c r="BZ187" s="143"/>
      <c r="CA187" s="143"/>
      <c r="CB187" s="143"/>
      <c r="CC187" s="143"/>
      <c r="CD187" s="143"/>
      <c r="CE187" s="143"/>
      <c r="CF187" s="143"/>
      <c r="CG187" s="143"/>
      <c r="CH187" s="143"/>
      <c r="CI187" s="143"/>
      <c r="CJ187" s="143"/>
      <c r="CK187" s="143"/>
      <c r="CL187" s="143"/>
      <c r="CM187" s="143"/>
      <c r="CN187" s="143"/>
      <c r="CO187" s="143"/>
      <c r="CP187" s="143"/>
      <c r="CQ187" s="143"/>
      <c r="CR187" s="143"/>
      <c r="CS187" s="143"/>
      <c r="CT187" s="143"/>
      <c r="CU187" s="143"/>
      <c r="CV187" s="143"/>
      <c r="CW187" s="143"/>
      <c r="CX187" s="143"/>
      <c r="CY187" s="143"/>
      <c r="CZ187" s="143"/>
      <c r="DA187" s="143"/>
      <c r="DB187" s="143"/>
      <c r="DC187" s="143"/>
      <c r="DD187" s="143"/>
      <c r="DE187" s="143"/>
      <c r="DF187" s="143"/>
      <c r="DG187" s="143"/>
      <c r="DH187" s="143"/>
      <c r="DI187" s="143"/>
      <c r="DJ187" s="143"/>
      <c r="DK187" s="143"/>
      <c r="DL187" s="143"/>
      <c r="DM187" s="143"/>
      <c r="DN187" s="143"/>
      <c r="DO187" s="143"/>
      <c r="DP187" s="143"/>
      <c r="DQ187" s="143"/>
      <c r="DR187" s="143"/>
      <c r="DS187" s="143"/>
      <c r="DT187" s="143"/>
      <c r="DU187" s="143"/>
      <c r="DV187" s="143"/>
      <c r="DW187" s="143"/>
      <c r="DX187" s="143"/>
      <c r="DY187" s="143"/>
      <c r="DZ187" s="143"/>
      <c r="EA187" s="143"/>
      <c r="EB187" s="143"/>
      <c r="EC187" s="143"/>
      <c r="ED187" s="143"/>
      <c r="EE187" s="143"/>
      <c r="EF187" s="143"/>
      <c r="EG187" s="143"/>
      <c r="EH187" s="143"/>
      <c r="EI187" s="143"/>
      <c r="EJ187" s="143"/>
      <c r="EK187" s="143"/>
      <c r="EL187" s="143"/>
      <c r="EM187" s="143"/>
      <c r="EN187" s="143"/>
      <c r="EO187" s="143"/>
      <c r="EP187" s="143"/>
      <c r="EQ187" s="143"/>
      <c r="ER187" s="143"/>
      <c r="ES187" s="143"/>
      <c r="ET187" s="143"/>
      <c r="EU187" s="143"/>
      <c r="EV187" s="143"/>
      <c r="EW187" s="143"/>
      <c r="EX187" s="143"/>
      <c r="EY187" s="143"/>
      <c r="EZ187" s="143"/>
      <c r="FA187" s="143"/>
      <c r="FB187" s="143"/>
      <c r="FC187" s="143"/>
      <c r="FD187" s="143"/>
      <c r="FE187" s="143"/>
      <c r="FF187" s="143"/>
      <c r="FG187" s="143"/>
      <c r="FH187" s="143"/>
      <c r="FI187" s="143"/>
      <c r="FJ187" s="143"/>
      <c r="FK187" s="143"/>
      <c r="FL187" s="143"/>
      <c r="FM187" s="143"/>
      <c r="FN187" s="143"/>
      <c r="FO187" s="143"/>
      <c r="FP187" s="143"/>
      <c r="FQ187" s="143"/>
      <c r="FR187" s="143"/>
      <c r="FS187" s="143"/>
      <c r="FT187" s="143"/>
      <c r="FU187" s="143"/>
      <c r="FV187" s="143"/>
      <c r="FW187" s="143"/>
      <c r="FX187" s="143"/>
      <c r="FY187" s="143"/>
      <c r="FZ187" s="143"/>
      <c r="GA187" s="143"/>
      <c r="GB187" s="143"/>
      <c r="GC187" s="143"/>
      <c r="GD187" s="143"/>
      <c r="GE187" s="143"/>
      <c r="GF187" s="143"/>
      <c r="GG187" s="143"/>
      <c r="GH187" s="143"/>
      <c r="GI187" s="143"/>
      <c r="GJ187" s="143"/>
      <c r="GK187" s="143"/>
      <c r="GL187" s="143"/>
      <c r="GM187" s="143"/>
      <c r="GN187" s="143"/>
      <c r="GO187" s="143"/>
      <c r="GP187" s="143"/>
      <c r="GQ187" s="143"/>
      <c r="GR187" s="143"/>
      <c r="GS187" s="143"/>
      <c r="GT187" s="143"/>
      <c r="GU187" s="143"/>
      <c r="GV187" s="143"/>
      <c r="GW187" s="143"/>
      <c r="GX187" s="143"/>
      <c r="GY187" s="143"/>
      <c r="GZ187" s="143"/>
      <c r="HA187" s="143"/>
      <c r="HB187" s="143"/>
      <c r="HC187" s="143"/>
      <c r="HD187" s="143"/>
      <c r="HE187" s="143"/>
      <c r="HF187" s="143"/>
      <c r="HG187" s="143"/>
      <c r="HH187" s="143"/>
      <c r="HI187" s="143"/>
      <c r="HJ187" s="143"/>
      <c r="HK187" s="143"/>
      <c r="HL187" s="143"/>
      <c r="HM187" s="143"/>
      <c r="HN187" s="143"/>
      <c r="HO187" s="143"/>
      <c r="HP187" s="143"/>
      <c r="HQ187" s="143"/>
      <c r="HR187" s="143"/>
      <c r="HS187" s="143"/>
      <c r="HT187" s="143"/>
      <c r="HU187" s="143"/>
      <c r="HV187" s="143"/>
      <c r="HW187" s="143"/>
      <c r="HX187" s="143"/>
      <c r="HY187" s="143"/>
      <c r="HZ187" s="143"/>
      <c r="IA187" s="143"/>
      <c r="IB187" s="143"/>
      <c r="IC187" s="143"/>
      <c r="ID187" s="143"/>
      <c r="IE187" s="143"/>
      <c r="IF187" s="143"/>
      <c r="IG187" s="143"/>
      <c r="IH187" s="143"/>
      <c r="II187" s="143"/>
      <c r="IJ187" s="143"/>
      <c r="IK187" s="143"/>
      <c r="IL187" s="143"/>
      <c r="IM187" s="143"/>
      <c r="IN187" s="143"/>
      <c r="IO187" s="143"/>
      <c r="IP187" s="143"/>
      <c r="IQ187" s="143"/>
      <c r="IR187" s="143"/>
      <c r="IS187" s="143"/>
      <c r="IT187" s="143"/>
      <c r="IU187" s="143"/>
      <c r="IV187" s="143"/>
      <c r="IW187" s="143"/>
      <c r="IX187" s="143"/>
      <c r="IY187" s="143"/>
      <c r="IZ187" s="143"/>
      <c r="JA187" s="143"/>
      <c r="JB187" s="143"/>
      <c r="JC187" s="143"/>
      <c r="JD187" s="143"/>
      <c r="JE187" s="143"/>
      <c r="JF187" s="143"/>
      <c r="JG187" s="143"/>
      <c r="JH187" s="143"/>
      <c r="JI187" s="143"/>
      <c r="JJ187" s="143"/>
      <c r="JK187" s="143"/>
      <c r="JL187" s="143"/>
      <c r="JM187" s="143"/>
      <c r="JN187" s="143"/>
      <c r="JO187" s="143"/>
      <c r="JP187" s="143"/>
      <c r="JQ187" s="143"/>
      <c r="JR187" s="143"/>
      <c r="JS187" s="143"/>
      <c r="JT187" s="143"/>
      <c r="JU187" s="143"/>
      <c r="JV187" s="143"/>
      <c r="JW187" s="143"/>
      <c r="JX187" s="143"/>
      <c r="JY187" s="143"/>
      <c r="JZ187" s="143"/>
      <c r="KA187" s="143"/>
      <c r="KB187" s="143"/>
      <c r="KC187" s="143"/>
      <c r="KD187" s="143"/>
      <c r="KE187" s="143"/>
      <c r="KF187" s="143"/>
      <c r="KG187" s="143"/>
      <c r="KH187" s="143"/>
      <c r="KI187" s="143"/>
      <c r="KJ187" s="143"/>
      <c r="KK187" s="143"/>
      <c r="KL187" s="143"/>
      <c r="KM187" s="143"/>
      <c r="KN187" s="143"/>
      <c r="KO187" s="143"/>
      <c r="KP187" s="143"/>
      <c r="KQ187" s="143"/>
      <c r="KR187" s="143"/>
      <c r="KS187" s="143"/>
      <c r="KT187" s="143"/>
      <c r="KU187" s="143"/>
      <c r="KV187" s="143"/>
      <c r="KW187" s="143"/>
      <c r="KX187" s="143"/>
      <c r="KY187" s="143"/>
      <c r="KZ187" s="143"/>
      <c r="LA187" s="143"/>
      <c r="LB187" s="143"/>
      <c r="LC187" s="143"/>
      <c r="LD187" s="143"/>
      <c r="LE187" s="143"/>
      <c r="LF187" s="143"/>
      <c r="LG187" s="143"/>
      <c r="LH187" s="143"/>
      <c r="LI187" s="143"/>
      <c r="LJ187" s="143"/>
      <c r="LK187" s="143"/>
      <c r="LL187" s="143"/>
      <c r="LM187" s="143"/>
      <c r="LN187" s="143"/>
      <c r="LO187" s="143"/>
      <c r="LP187" s="143"/>
      <c r="LQ187" s="143"/>
      <c r="LR187" s="143"/>
      <c r="LS187" s="143"/>
      <c r="LT187" s="143"/>
      <c r="LU187" s="143"/>
      <c r="LV187" s="143"/>
      <c r="LW187" s="143"/>
      <c r="LX187" s="143"/>
      <c r="LY187" s="143"/>
      <c r="LZ187" s="143"/>
      <c r="MA187" s="143"/>
      <c r="MB187" s="143"/>
      <c r="MC187" s="143"/>
      <c r="MD187" s="143"/>
      <c r="ME187" s="143"/>
      <c r="MF187" s="143"/>
      <c r="MG187" s="143"/>
      <c r="MH187" s="143"/>
      <c r="MI187" s="143"/>
      <c r="MJ187" s="143"/>
      <c r="MK187" s="143"/>
      <c r="ML187" s="143"/>
      <c r="MM187" s="143"/>
      <c r="MN187" s="143"/>
      <c r="MO187" s="143"/>
      <c r="MP187" s="143"/>
      <c r="MQ187" s="143"/>
      <c r="MR187" s="143"/>
      <c r="MS187" s="143"/>
      <c r="MT187" s="143"/>
      <c r="MU187" s="143"/>
      <c r="MV187" s="143"/>
      <c r="MW187" s="143"/>
      <c r="MX187" s="143"/>
      <c r="MY187" s="143"/>
      <c r="MZ187" s="143"/>
      <c r="NA187" s="143"/>
      <c r="NB187" s="143"/>
      <c r="NC187" s="143"/>
      <c r="ND187" s="143"/>
      <c r="NE187" s="143"/>
      <c r="NF187" s="143"/>
      <c r="NG187" s="143"/>
      <c r="NH187" s="143"/>
      <c r="NI187" s="143"/>
      <c r="NJ187" s="143"/>
      <c r="NK187" s="143"/>
      <c r="NL187" s="143"/>
      <c r="NM187" s="143"/>
      <c r="NN187" s="143"/>
      <c r="NO187" s="143"/>
      <c r="NP187" s="143"/>
      <c r="NQ187" s="143"/>
      <c r="NR187" s="143"/>
      <c r="NS187" s="143"/>
      <c r="NT187" s="143"/>
      <c r="NU187" s="143"/>
      <c r="NV187" s="143"/>
      <c r="NW187" s="143"/>
      <c r="NX187" s="143"/>
      <c r="NY187" s="143"/>
      <c r="NZ187" s="143"/>
      <c r="OA187" s="143"/>
      <c r="OB187" s="143"/>
      <c r="OC187" s="143"/>
      <c r="OD187" s="143"/>
      <c r="OE187" s="143"/>
      <c r="OF187" s="143"/>
      <c r="OG187" s="143"/>
      <c r="OH187" s="143"/>
      <c r="OI187" s="143"/>
      <c r="OJ187" s="143"/>
      <c r="OK187" s="143"/>
      <c r="OL187" s="143"/>
      <c r="OM187" s="143"/>
      <c r="ON187" s="143"/>
      <c r="OO187" s="143"/>
      <c r="OP187" s="143"/>
      <c r="OQ187" s="143"/>
      <c r="OR187" s="143"/>
      <c r="OS187" s="143"/>
      <c r="OT187" s="143"/>
      <c r="OU187" s="143"/>
      <c r="OV187" s="143"/>
      <c r="OW187" s="143"/>
      <c r="OX187" s="143"/>
      <c r="OY187" s="143"/>
      <c r="OZ187" s="143"/>
      <c r="PA187" s="143"/>
      <c r="PB187" s="143"/>
      <c r="PC187" s="143"/>
      <c r="PD187" s="143"/>
      <c r="PE187" s="143"/>
      <c r="PF187" s="143"/>
      <c r="PG187" s="143"/>
      <c r="PH187" s="143"/>
      <c r="PI187" s="143"/>
      <c r="PJ187" s="143"/>
      <c r="PK187" s="143"/>
      <c r="PL187" s="143"/>
      <c r="PM187" s="143"/>
      <c r="PN187" s="143"/>
      <c r="PO187" s="143"/>
      <c r="PP187" s="143"/>
      <c r="PQ187" s="143"/>
      <c r="PR187" s="143"/>
      <c r="PS187" s="143"/>
      <c r="PT187" s="143"/>
      <c r="PU187" s="143"/>
      <c r="PV187" s="143"/>
      <c r="PW187" s="143"/>
      <c r="PX187" s="143"/>
      <c r="PY187" s="143"/>
      <c r="PZ187" s="143"/>
      <c r="QA187" s="143"/>
      <c r="QB187" s="143"/>
      <c r="QC187" s="143"/>
      <c r="QD187" s="143"/>
      <c r="QE187" s="143"/>
      <c r="QF187" s="143"/>
      <c r="QG187" s="143"/>
      <c r="QH187" s="143"/>
      <c r="QI187" s="143"/>
      <c r="QJ187" s="143"/>
      <c r="QK187" s="143"/>
      <c r="QL187" s="143"/>
      <c r="QM187" s="143"/>
      <c r="QN187" s="143"/>
      <c r="QO187" s="143"/>
      <c r="QP187" s="143"/>
      <c r="QQ187" s="143"/>
      <c r="QR187" s="143"/>
      <c r="QS187" s="143"/>
      <c r="QT187" s="143"/>
      <c r="QU187" s="143"/>
      <c r="QV187" s="143"/>
      <c r="QW187" s="143"/>
      <c r="QX187" s="143"/>
      <c r="QY187" s="143"/>
      <c r="QZ187" s="143"/>
      <c r="RA187" s="143"/>
      <c r="RB187" s="143"/>
      <c r="RC187" s="143"/>
      <c r="RD187" s="143"/>
      <c r="RE187" s="143"/>
      <c r="RF187" s="143"/>
      <c r="RG187" s="143"/>
      <c r="RH187" s="143"/>
      <c r="RI187" s="143"/>
      <c r="RJ187" s="143"/>
      <c r="RK187" s="143"/>
      <c r="RL187" s="143"/>
      <c r="RM187" s="143"/>
      <c r="RN187" s="143"/>
      <c r="RO187" s="143"/>
      <c r="RP187" s="143"/>
      <c r="RQ187" s="143"/>
      <c r="RR187" s="143"/>
      <c r="RS187" s="143"/>
      <c r="RT187" s="143"/>
      <c r="RU187" s="143"/>
      <c r="RV187" s="143"/>
      <c r="RW187" s="143"/>
      <c r="RX187" s="143"/>
      <c r="RY187" s="143"/>
      <c r="RZ187" s="143"/>
      <c r="SA187" s="143"/>
      <c r="SB187" s="143"/>
      <c r="SC187" s="143"/>
      <c r="SD187" s="143"/>
      <c r="SE187" s="143"/>
      <c r="SF187" s="143"/>
      <c r="SG187" s="143"/>
      <c r="SH187" s="143"/>
      <c r="SI187" s="143"/>
      <c r="SJ187" s="143"/>
      <c r="SK187" s="143"/>
      <c r="SL187" s="143"/>
      <c r="SM187" s="143"/>
      <c r="SN187" s="143"/>
      <c r="SO187" s="143"/>
      <c r="SP187" s="143"/>
      <c r="SQ187" s="143"/>
      <c r="SR187" s="143"/>
      <c r="SS187" s="143"/>
      <c r="ST187" s="143"/>
      <c r="SU187" s="143"/>
      <c r="SV187" s="143"/>
      <c r="SW187" s="143"/>
      <c r="SX187" s="143"/>
      <c r="SY187" s="143"/>
      <c r="SZ187" s="143"/>
      <c r="TA187" s="143"/>
      <c r="TB187" s="143"/>
      <c r="TC187" s="143"/>
      <c r="TD187" s="143"/>
      <c r="TE187" s="143"/>
      <c r="TF187" s="143"/>
      <c r="TG187" s="143"/>
      <c r="TH187" s="143"/>
      <c r="TI187" s="143"/>
      <c r="TJ187" s="143"/>
      <c r="TK187" s="143"/>
      <c r="TL187" s="143"/>
      <c r="TM187" s="143"/>
      <c r="TN187" s="143"/>
      <c r="TO187" s="143"/>
      <c r="TP187" s="143"/>
      <c r="TQ187" s="143"/>
      <c r="TR187" s="143"/>
      <c r="TS187" s="143"/>
      <c r="TT187" s="143"/>
      <c r="TU187" s="143"/>
      <c r="TV187" s="143"/>
      <c r="TW187" s="143"/>
      <c r="TX187" s="143"/>
      <c r="TY187" s="143"/>
      <c r="TZ187" s="143"/>
      <c r="UA187" s="143"/>
      <c r="UB187" s="143"/>
      <c r="UC187" s="143"/>
      <c r="UD187" s="143"/>
      <c r="UE187" s="143"/>
      <c r="UF187" s="143"/>
      <c r="UG187" s="143"/>
      <c r="UH187" s="143"/>
      <c r="UI187" s="143"/>
      <c r="UJ187" s="143"/>
      <c r="UK187" s="143"/>
      <c r="UL187" s="143"/>
      <c r="UM187" s="143"/>
      <c r="UN187" s="143"/>
      <c r="UO187" s="143"/>
      <c r="UP187" s="143"/>
      <c r="UQ187" s="143"/>
      <c r="UR187" s="143"/>
      <c r="US187" s="143"/>
      <c r="UT187" s="143"/>
      <c r="UU187" s="143"/>
      <c r="UV187" s="143"/>
      <c r="UW187" s="143"/>
      <c r="UX187" s="143"/>
      <c r="UY187" s="143"/>
      <c r="UZ187" s="143"/>
      <c r="VA187" s="143"/>
      <c r="VB187" s="143"/>
      <c r="VC187" s="143"/>
      <c r="VD187" s="143"/>
      <c r="VE187" s="143"/>
      <c r="VF187" s="143"/>
      <c r="VG187" s="143"/>
      <c r="VH187" s="143"/>
      <c r="VI187" s="143"/>
      <c r="VJ187" s="143"/>
      <c r="VK187" s="143"/>
      <c r="VL187" s="143"/>
      <c r="VM187" s="143"/>
      <c r="VN187" s="143"/>
      <c r="VO187" s="143"/>
      <c r="VP187" s="143"/>
      <c r="VQ187" s="143"/>
      <c r="VR187" s="143"/>
      <c r="VS187" s="143"/>
      <c r="VT187" s="143"/>
      <c r="VU187" s="143"/>
      <c r="VV187" s="143"/>
      <c r="VW187" s="143"/>
      <c r="VX187" s="143"/>
      <c r="VY187" s="143"/>
      <c r="VZ187" s="143"/>
      <c r="WA187" s="143"/>
      <c r="WB187" s="143"/>
      <c r="WC187" s="143"/>
      <c r="WD187" s="143"/>
      <c r="WE187" s="143"/>
      <c r="WF187" s="143"/>
      <c r="WG187" s="143"/>
      <c r="WH187" s="143"/>
      <c r="WI187" s="143"/>
      <c r="WJ187" s="143"/>
      <c r="WK187" s="143"/>
      <c r="WL187" s="143"/>
      <c r="WM187" s="143"/>
      <c r="WN187" s="143"/>
      <c r="WO187" s="143"/>
      <c r="WP187" s="143"/>
      <c r="WQ187" s="143"/>
      <c r="WR187" s="143"/>
      <c r="WS187" s="143"/>
      <c r="WT187" s="143"/>
      <c r="WU187" s="143"/>
      <c r="WV187" s="143"/>
      <c r="WW187" s="143"/>
      <c r="WX187" s="143"/>
      <c r="WY187" s="143"/>
      <c r="WZ187" s="143"/>
      <c r="XA187" s="143"/>
      <c r="XB187" s="143"/>
      <c r="XC187" s="143"/>
      <c r="XD187" s="143"/>
      <c r="XE187" s="143"/>
      <c r="XF187" s="143"/>
      <c r="XG187" s="143"/>
      <c r="XH187" s="143"/>
      <c r="XI187" s="143"/>
      <c r="XJ187" s="143"/>
      <c r="XK187" s="143"/>
      <c r="XL187" s="143"/>
      <c r="XM187" s="143"/>
      <c r="XN187" s="143"/>
      <c r="XO187" s="143"/>
      <c r="XP187" s="143"/>
      <c r="XQ187" s="143"/>
      <c r="XR187" s="143"/>
      <c r="XS187" s="143"/>
      <c r="XT187" s="143"/>
      <c r="XU187" s="143"/>
      <c r="XV187" s="143"/>
      <c r="XW187" s="143"/>
      <c r="XX187" s="143"/>
      <c r="XY187" s="143"/>
      <c r="XZ187" s="143"/>
      <c r="YA187" s="143"/>
      <c r="YB187" s="143"/>
      <c r="YC187" s="143"/>
      <c r="YD187" s="143"/>
      <c r="YE187" s="143"/>
      <c r="YF187" s="143"/>
      <c r="YG187" s="143"/>
      <c r="YH187" s="143"/>
      <c r="YI187" s="143"/>
      <c r="YJ187" s="143"/>
      <c r="YK187" s="143"/>
      <c r="YL187" s="143"/>
      <c r="YM187" s="143"/>
      <c r="YN187" s="143"/>
      <c r="YO187" s="143"/>
      <c r="YP187" s="143"/>
      <c r="YQ187" s="143"/>
      <c r="YR187" s="143"/>
      <c r="YS187" s="143"/>
      <c r="YT187" s="143"/>
      <c r="YU187" s="143"/>
      <c r="YV187" s="143"/>
      <c r="YW187" s="143"/>
      <c r="YX187" s="143"/>
      <c r="YY187" s="143"/>
      <c r="YZ187" s="143"/>
      <c r="ZA187" s="143"/>
      <c r="ZB187" s="143"/>
      <c r="ZC187" s="143"/>
      <c r="ZD187" s="143"/>
      <c r="ZE187" s="143"/>
      <c r="ZF187" s="143"/>
      <c r="ZG187" s="143"/>
      <c r="ZH187" s="143"/>
      <c r="ZI187" s="143"/>
      <c r="ZJ187" s="143"/>
      <c r="ZK187" s="143"/>
      <c r="ZL187" s="143"/>
      <c r="ZM187" s="143"/>
      <c r="ZN187" s="143"/>
      <c r="ZO187" s="143"/>
      <c r="ZP187" s="143"/>
      <c r="ZQ187" s="143"/>
      <c r="ZR187" s="143"/>
      <c r="ZS187" s="143"/>
      <c r="ZT187" s="143"/>
      <c r="ZU187" s="143"/>
      <c r="ZV187" s="143"/>
      <c r="ZW187" s="143"/>
      <c r="ZX187" s="143"/>
      <c r="ZY187" s="143"/>
      <c r="ZZ187" s="143"/>
      <c r="AAA187" s="143"/>
      <c r="AAB187" s="143"/>
      <c r="AAC187" s="143"/>
      <c r="AAD187" s="143"/>
      <c r="AAE187" s="143"/>
      <c r="AAF187" s="143"/>
      <c r="AAG187" s="143"/>
      <c r="AAH187" s="143"/>
      <c r="AAI187" s="143"/>
      <c r="AAJ187" s="143"/>
      <c r="AAK187" s="143"/>
      <c r="AAL187" s="143"/>
      <c r="AAM187" s="143"/>
      <c r="AAN187" s="143"/>
      <c r="AAO187" s="143"/>
      <c r="AAP187" s="143"/>
      <c r="AAQ187" s="143"/>
      <c r="AAR187" s="143"/>
      <c r="AAS187" s="143"/>
      <c r="AAT187" s="143"/>
      <c r="AAU187" s="143"/>
      <c r="AAV187" s="143"/>
      <c r="AAW187" s="143"/>
      <c r="AAX187" s="143"/>
      <c r="AAY187" s="143"/>
      <c r="AAZ187" s="143"/>
      <c r="ABA187" s="143"/>
      <c r="ABB187" s="143"/>
      <c r="ABC187" s="143"/>
      <c r="ABD187" s="143"/>
      <c r="ABE187" s="143"/>
      <c r="ABF187" s="143"/>
      <c r="ABG187" s="143"/>
      <c r="ABH187" s="143"/>
      <c r="ABI187" s="143"/>
      <c r="ABJ187" s="143"/>
      <c r="ABK187" s="143"/>
      <c r="ABL187" s="143"/>
      <c r="ABM187" s="143"/>
      <c r="ABN187" s="143"/>
      <c r="ABO187" s="143"/>
      <c r="ABP187" s="143"/>
      <c r="ABQ187" s="143"/>
      <c r="ABR187" s="143"/>
      <c r="ABS187" s="143"/>
      <c r="ABT187" s="143"/>
      <c r="ABU187" s="143"/>
      <c r="ABV187" s="143"/>
      <c r="ABW187" s="143"/>
      <c r="ABX187" s="143"/>
      <c r="ABY187" s="143"/>
      <c r="ABZ187" s="143"/>
      <c r="ACA187" s="143"/>
      <c r="ACB187" s="143"/>
      <c r="ACC187" s="143"/>
      <c r="ACD187" s="143"/>
      <c r="ACE187" s="143"/>
      <c r="ACF187" s="143"/>
      <c r="ACG187" s="143"/>
      <c r="ACH187" s="143"/>
      <c r="ACI187" s="143"/>
      <c r="ACJ187" s="143"/>
      <c r="ACK187" s="143"/>
      <c r="ACL187" s="143"/>
      <c r="ACM187" s="143"/>
      <c r="ACN187" s="143"/>
      <c r="ACO187" s="143"/>
      <c r="ACP187" s="143"/>
      <c r="ACQ187" s="143"/>
      <c r="ACR187" s="143"/>
      <c r="ACS187" s="143"/>
      <c r="ACT187" s="143"/>
      <c r="ACU187" s="143"/>
      <c r="ACV187" s="143"/>
      <c r="ACW187" s="143"/>
      <c r="ACX187" s="143"/>
      <c r="ACY187" s="143"/>
      <c r="ACZ187" s="143"/>
      <c r="ADA187" s="143"/>
      <c r="ADB187" s="143"/>
      <c r="ADC187" s="143"/>
      <c r="ADD187" s="143"/>
      <c r="ADE187" s="143"/>
      <c r="ADF187" s="143"/>
      <c r="ADG187" s="143"/>
      <c r="ADH187" s="143"/>
      <c r="ADI187" s="143"/>
      <c r="ADJ187" s="143"/>
      <c r="ADK187" s="143"/>
      <c r="ADL187" s="143"/>
      <c r="ADM187" s="143"/>
      <c r="ADN187" s="143"/>
      <c r="ADO187" s="143"/>
      <c r="ADP187" s="143"/>
      <c r="ADQ187" s="143"/>
      <c r="ADR187" s="143"/>
      <c r="ADS187" s="143"/>
      <c r="ADT187" s="143"/>
      <c r="ADU187" s="143"/>
      <c r="ADV187" s="143"/>
      <c r="ADW187" s="143"/>
      <c r="ADX187" s="143"/>
      <c r="ADY187" s="143"/>
      <c r="ADZ187" s="143"/>
      <c r="AEA187" s="143"/>
      <c r="AEB187" s="143"/>
      <c r="AEC187" s="143"/>
      <c r="AED187" s="143"/>
      <c r="AEE187" s="143"/>
      <c r="AEF187" s="143"/>
      <c r="AEG187" s="143"/>
      <c r="AEH187" s="143"/>
      <c r="AEI187" s="143"/>
      <c r="AEJ187" s="143"/>
      <c r="AEK187" s="143"/>
      <c r="AEL187" s="143"/>
      <c r="AEM187" s="143"/>
      <c r="AEN187" s="143"/>
      <c r="AEO187" s="143"/>
      <c r="AEP187" s="143"/>
      <c r="AEQ187" s="143"/>
      <c r="AER187" s="143"/>
      <c r="AES187" s="143"/>
      <c r="AET187" s="143"/>
      <c r="AEU187" s="143"/>
      <c r="AEV187" s="143"/>
      <c r="AEW187" s="143"/>
      <c r="AEX187" s="143"/>
      <c r="AEY187" s="143"/>
      <c r="AEZ187" s="143"/>
      <c r="AFA187" s="143"/>
      <c r="AFB187" s="143"/>
      <c r="AFC187" s="143"/>
      <c r="AFD187" s="143"/>
      <c r="AFE187" s="143"/>
      <c r="AFF187" s="143"/>
      <c r="AFG187" s="143"/>
      <c r="AFH187" s="143"/>
      <c r="AFI187" s="143"/>
      <c r="AFJ187" s="143"/>
      <c r="AFK187" s="143"/>
      <c r="AFL187" s="143"/>
      <c r="AFM187" s="143"/>
      <c r="AFN187" s="143"/>
      <c r="AFO187" s="143"/>
      <c r="AFP187" s="143"/>
      <c r="AFQ187" s="143"/>
      <c r="AFR187" s="143"/>
      <c r="AFS187" s="143"/>
      <c r="AFT187" s="143"/>
      <c r="AFU187" s="143"/>
      <c r="AFV187" s="143"/>
      <c r="AFW187" s="143"/>
      <c r="AFX187" s="143"/>
      <c r="AFY187" s="143"/>
      <c r="AFZ187" s="143"/>
      <c r="AGA187" s="143"/>
      <c r="AGB187" s="143"/>
      <c r="AGC187" s="143"/>
      <c r="AGD187" s="143"/>
      <c r="AGE187" s="143"/>
      <c r="AGF187" s="143"/>
      <c r="AGG187" s="143"/>
      <c r="AGH187" s="143"/>
      <c r="AGI187" s="143"/>
      <c r="AGJ187" s="143"/>
      <c r="AGK187" s="143"/>
      <c r="AGL187" s="143"/>
      <c r="AGM187" s="143"/>
      <c r="AGN187" s="143"/>
      <c r="AGO187" s="143"/>
      <c r="AGP187" s="143"/>
      <c r="AGQ187" s="143"/>
      <c r="AGR187" s="143"/>
      <c r="AGS187" s="143"/>
      <c r="AGT187" s="143"/>
      <c r="AGU187" s="143"/>
      <c r="AGV187" s="143"/>
      <c r="AGW187" s="143"/>
      <c r="AGX187" s="143"/>
      <c r="AGY187" s="143"/>
      <c r="AGZ187" s="143"/>
      <c r="AHA187" s="143"/>
      <c r="AHB187" s="143"/>
      <c r="AHC187" s="143"/>
      <c r="AHD187" s="143"/>
      <c r="AHE187" s="143"/>
      <c r="AHF187" s="143"/>
      <c r="AHG187" s="143"/>
      <c r="AHH187" s="143"/>
      <c r="AHI187" s="143"/>
      <c r="AHJ187" s="143"/>
      <c r="AHK187" s="143"/>
      <c r="AHL187" s="143"/>
      <c r="AHM187" s="143"/>
      <c r="AHN187" s="143"/>
      <c r="AHO187" s="143"/>
      <c r="AHP187" s="143"/>
      <c r="AHQ187" s="143"/>
      <c r="AHR187" s="143"/>
      <c r="AHS187" s="143"/>
      <c r="AHT187" s="143"/>
      <c r="AHU187" s="143"/>
      <c r="AHV187" s="143"/>
      <c r="AHW187" s="143"/>
      <c r="AHX187" s="143"/>
      <c r="AHY187" s="143"/>
      <c r="AHZ187" s="143"/>
      <c r="AIA187" s="143"/>
      <c r="AIB187" s="143"/>
      <c r="AIC187" s="143"/>
      <c r="AID187" s="143"/>
      <c r="AIE187" s="143"/>
      <c r="AIF187" s="143"/>
      <c r="AIG187" s="143"/>
      <c r="AIH187" s="143"/>
      <c r="AII187" s="143"/>
      <c r="AIJ187" s="143"/>
      <c r="AIK187" s="143"/>
      <c r="AIL187" s="143"/>
      <c r="AIM187" s="143"/>
      <c r="AIN187" s="143"/>
      <c r="AIO187" s="143"/>
      <c r="AIP187" s="143"/>
      <c r="AIQ187" s="143"/>
      <c r="AIR187" s="143"/>
      <c r="AIS187" s="143"/>
      <c r="AIT187" s="143"/>
      <c r="AIU187" s="143"/>
      <c r="AIV187" s="143"/>
      <c r="AIW187" s="143"/>
      <c r="AIX187" s="143"/>
      <c r="AIY187" s="143"/>
      <c r="AIZ187" s="143"/>
      <c r="AJA187" s="143"/>
      <c r="AJB187" s="143"/>
      <c r="AJC187" s="143"/>
      <c r="AJD187" s="143"/>
      <c r="AJE187" s="143"/>
      <c r="AJF187" s="143"/>
      <c r="AJG187" s="143"/>
      <c r="AJH187" s="143"/>
      <c r="AJI187" s="143"/>
      <c r="AJJ187" s="143"/>
      <c r="AJK187" s="143"/>
      <c r="AJL187" s="143"/>
      <c r="AJM187" s="143"/>
      <c r="AJN187" s="143"/>
      <c r="AJO187" s="143"/>
      <c r="AJP187" s="143"/>
      <c r="AJQ187" s="143"/>
      <c r="AJR187" s="143"/>
      <c r="AJS187" s="143"/>
      <c r="AJT187" s="143"/>
      <c r="AJU187" s="143"/>
      <c r="AJV187" s="143"/>
      <c r="AJW187" s="143"/>
      <c r="AJX187" s="143"/>
      <c r="AJY187" s="143"/>
      <c r="AJZ187" s="143"/>
      <c r="AKA187" s="143"/>
      <c r="AKB187" s="143"/>
      <c r="AKC187" s="143"/>
      <c r="AKD187" s="143"/>
      <c r="AKE187" s="143"/>
      <c r="AKF187" s="143"/>
      <c r="AKG187" s="143"/>
      <c r="AKH187" s="143"/>
      <c r="AKI187" s="143"/>
      <c r="AKJ187" s="143"/>
      <c r="AKK187" s="143"/>
      <c r="AKL187" s="143"/>
      <c r="AKM187" s="143"/>
      <c r="AKN187" s="143"/>
      <c r="AKO187" s="143"/>
      <c r="AKP187" s="143"/>
      <c r="AKQ187" s="143"/>
      <c r="AKR187" s="143"/>
      <c r="AKS187" s="143"/>
      <c r="AKT187" s="143"/>
      <c r="AKU187" s="143"/>
      <c r="AKV187" s="143"/>
      <c r="AKW187" s="143"/>
      <c r="AKX187" s="143"/>
      <c r="AKY187" s="143"/>
      <c r="AKZ187" s="143"/>
      <c r="ALA187" s="143"/>
      <c r="ALB187" s="143"/>
      <c r="ALC187" s="143"/>
      <c r="ALD187" s="143"/>
      <c r="ALE187" s="143"/>
      <c r="ALF187" s="143"/>
      <c r="ALG187" s="143"/>
      <c r="ALH187" s="143"/>
      <c r="ALI187" s="143"/>
      <c r="ALJ187" s="143"/>
      <c r="ALK187" s="143"/>
      <c r="ALL187" s="143"/>
      <c r="ALM187" s="143"/>
      <c r="ALN187" s="143"/>
      <c r="ALO187" s="143"/>
      <c r="ALP187" s="143"/>
      <c r="ALQ187" s="143"/>
      <c r="ALR187" s="143"/>
      <c r="ALS187" s="143"/>
      <c r="ALT187" s="143"/>
      <c r="ALU187" s="143"/>
      <c r="ALV187" s="143"/>
      <c r="ALW187" s="143"/>
      <c r="ALX187" s="143"/>
      <c r="ALY187" s="143"/>
      <c r="ALZ187" s="143"/>
      <c r="AMA187" s="143"/>
      <c r="AMB187" s="143"/>
      <c r="AMC187" s="143"/>
    </row>
    <row r="188" spans="1:1017" s="144" customFormat="1" ht="21.15" customHeight="1" x14ac:dyDescent="0.3">
      <c r="A188" s="204"/>
      <c r="B188" s="215" t="s">
        <v>235</v>
      </c>
      <c r="C188" s="216" t="s">
        <v>91</v>
      </c>
      <c r="D188" s="212" t="s">
        <v>236</v>
      </c>
      <c r="E188" s="208"/>
      <c r="F188" s="208">
        <v>1</v>
      </c>
      <c r="G188" s="208"/>
      <c r="H188" s="208"/>
      <c r="I188" s="208">
        <v>24</v>
      </c>
      <c r="J188" s="208"/>
      <c r="K188" s="208"/>
      <c r="L188" s="208" t="s">
        <v>56</v>
      </c>
      <c r="M188" s="208"/>
      <c r="N188" s="209"/>
      <c r="O188" s="209"/>
      <c r="P188" s="208" t="s">
        <v>41</v>
      </c>
      <c r="Q188" s="209" t="s">
        <v>45</v>
      </c>
      <c r="R188" s="143"/>
      <c r="S188" s="143"/>
      <c r="T188" s="143"/>
      <c r="U188" s="143"/>
      <c r="V188" s="143"/>
      <c r="W188" s="143"/>
      <c r="X188" s="143"/>
      <c r="Y188" s="143"/>
      <c r="Z188" s="143"/>
      <c r="AA188" s="143"/>
      <c r="AB188" s="143"/>
      <c r="AC188" s="143"/>
      <c r="AD188" s="143"/>
      <c r="AE188" s="143"/>
      <c r="AF188" s="143"/>
      <c r="AG188" s="143"/>
      <c r="AH188" s="143"/>
      <c r="AI188" s="143"/>
      <c r="AJ188" s="143"/>
      <c r="AK188" s="143"/>
      <c r="AL188" s="143"/>
      <c r="AM188" s="143"/>
      <c r="AN188" s="143"/>
      <c r="AO188" s="143"/>
      <c r="AP188" s="143"/>
      <c r="AQ188" s="143"/>
      <c r="AR188" s="143"/>
      <c r="AS188" s="143"/>
      <c r="AT188" s="143"/>
      <c r="AU188" s="143"/>
      <c r="AV188" s="143"/>
      <c r="AW188" s="143"/>
      <c r="AX188" s="143"/>
      <c r="AY188" s="143"/>
      <c r="AZ188" s="143"/>
      <c r="BA188" s="143"/>
      <c r="BB188" s="143"/>
      <c r="BC188" s="143"/>
      <c r="BD188" s="143"/>
      <c r="BE188" s="143"/>
      <c r="BF188" s="143"/>
      <c r="BG188" s="143"/>
      <c r="BH188" s="143"/>
      <c r="BI188" s="143"/>
      <c r="BJ188" s="143"/>
      <c r="BK188" s="143"/>
      <c r="BL188" s="143"/>
      <c r="BM188" s="143"/>
      <c r="BN188" s="143"/>
      <c r="BO188" s="143"/>
      <c r="BP188" s="143"/>
      <c r="BQ188" s="143"/>
      <c r="BR188" s="143"/>
      <c r="BS188" s="143"/>
      <c r="BT188" s="143"/>
      <c r="BU188" s="143"/>
      <c r="BV188" s="143"/>
      <c r="BW188" s="143"/>
      <c r="BX188" s="143"/>
      <c r="BY188" s="143"/>
      <c r="BZ188" s="143"/>
      <c r="CA188" s="143"/>
      <c r="CB188" s="143"/>
      <c r="CC188" s="143"/>
      <c r="CD188" s="143"/>
      <c r="CE188" s="143"/>
      <c r="CF188" s="143"/>
      <c r="CG188" s="143"/>
      <c r="CH188" s="143"/>
      <c r="CI188" s="143"/>
      <c r="CJ188" s="143"/>
      <c r="CK188" s="143"/>
      <c r="CL188" s="143"/>
      <c r="CM188" s="143"/>
      <c r="CN188" s="143"/>
      <c r="CO188" s="143"/>
      <c r="CP188" s="143"/>
      <c r="CQ188" s="143"/>
      <c r="CR188" s="143"/>
      <c r="CS188" s="143"/>
      <c r="CT188" s="143"/>
      <c r="CU188" s="143"/>
      <c r="CV188" s="143"/>
      <c r="CW188" s="143"/>
      <c r="CX188" s="143"/>
      <c r="CY188" s="143"/>
      <c r="CZ188" s="143"/>
      <c r="DA188" s="143"/>
      <c r="DB188" s="143"/>
      <c r="DC188" s="143"/>
      <c r="DD188" s="143"/>
      <c r="DE188" s="143"/>
      <c r="DF188" s="143"/>
      <c r="DG188" s="143"/>
      <c r="DH188" s="143"/>
      <c r="DI188" s="143"/>
      <c r="DJ188" s="143"/>
      <c r="DK188" s="143"/>
      <c r="DL188" s="143"/>
      <c r="DM188" s="143"/>
      <c r="DN188" s="143"/>
      <c r="DO188" s="143"/>
      <c r="DP188" s="143"/>
      <c r="DQ188" s="143"/>
      <c r="DR188" s="143"/>
      <c r="DS188" s="143"/>
      <c r="DT188" s="143"/>
      <c r="DU188" s="143"/>
      <c r="DV188" s="143"/>
      <c r="DW188" s="143"/>
      <c r="DX188" s="143"/>
      <c r="DY188" s="143"/>
      <c r="DZ188" s="143"/>
      <c r="EA188" s="143"/>
      <c r="EB188" s="143"/>
      <c r="EC188" s="143"/>
      <c r="ED188" s="143"/>
      <c r="EE188" s="143"/>
      <c r="EF188" s="143"/>
      <c r="EG188" s="143"/>
      <c r="EH188" s="143"/>
      <c r="EI188" s="143"/>
      <c r="EJ188" s="143"/>
      <c r="EK188" s="143"/>
      <c r="EL188" s="143"/>
      <c r="EM188" s="143"/>
      <c r="EN188" s="143"/>
      <c r="EO188" s="143"/>
      <c r="EP188" s="143"/>
      <c r="EQ188" s="143"/>
      <c r="ER188" s="143"/>
      <c r="ES188" s="143"/>
      <c r="ET188" s="143"/>
      <c r="EU188" s="143"/>
      <c r="EV188" s="143"/>
      <c r="EW188" s="143"/>
      <c r="EX188" s="143"/>
      <c r="EY188" s="143"/>
      <c r="EZ188" s="143"/>
      <c r="FA188" s="143"/>
      <c r="FB188" s="143"/>
      <c r="FC188" s="143"/>
      <c r="FD188" s="143"/>
      <c r="FE188" s="143"/>
      <c r="FF188" s="143"/>
      <c r="FG188" s="143"/>
      <c r="FH188" s="143"/>
      <c r="FI188" s="143"/>
      <c r="FJ188" s="143"/>
      <c r="FK188" s="143"/>
      <c r="FL188" s="143"/>
      <c r="FM188" s="143"/>
      <c r="FN188" s="143"/>
      <c r="FO188" s="143"/>
      <c r="FP188" s="143"/>
      <c r="FQ188" s="143"/>
      <c r="FR188" s="143"/>
      <c r="FS188" s="143"/>
      <c r="FT188" s="143"/>
      <c r="FU188" s="143"/>
      <c r="FV188" s="143"/>
      <c r="FW188" s="143"/>
      <c r="FX188" s="143"/>
      <c r="FY188" s="143"/>
      <c r="FZ188" s="143"/>
      <c r="GA188" s="143"/>
      <c r="GB188" s="143"/>
      <c r="GC188" s="143"/>
      <c r="GD188" s="143"/>
      <c r="GE188" s="143"/>
      <c r="GF188" s="143"/>
      <c r="GG188" s="143"/>
      <c r="GH188" s="143"/>
      <c r="GI188" s="143"/>
      <c r="GJ188" s="143"/>
      <c r="GK188" s="143"/>
      <c r="GL188" s="143"/>
      <c r="GM188" s="143"/>
      <c r="GN188" s="143"/>
      <c r="GO188" s="143"/>
      <c r="GP188" s="143"/>
      <c r="GQ188" s="143"/>
      <c r="GR188" s="143"/>
      <c r="GS188" s="143"/>
      <c r="GT188" s="143"/>
      <c r="GU188" s="143"/>
      <c r="GV188" s="143"/>
      <c r="GW188" s="143"/>
      <c r="GX188" s="143"/>
      <c r="GY188" s="143"/>
      <c r="GZ188" s="143"/>
      <c r="HA188" s="143"/>
      <c r="HB188" s="143"/>
      <c r="HC188" s="143"/>
      <c r="HD188" s="143"/>
      <c r="HE188" s="143"/>
      <c r="HF188" s="143"/>
      <c r="HG188" s="143"/>
      <c r="HH188" s="143"/>
      <c r="HI188" s="143"/>
      <c r="HJ188" s="143"/>
      <c r="HK188" s="143"/>
      <c r="HL188" s="143"/>
      <c r="HM188" s="143"/>
      <c r="HN188" s="143"/>
      <c r="HO188" s="143"/>
      <c r="HP188" s="143"/>
      <c r="HQ188" s="143"/>
      <c r="HR188" s="143"/>
      <c r="HS188" s="143"/>
      <c r="HT188" s="143"/>
      <c r="HU188" s="143"/>
      <c r="HV188" s="143"/>
      <c r="HW188" s="143"/>
      <c r="HX188" s="143"/>
      <c r="HY188" s="143"/>
      <c r="HZ188" s="143"/>
      <c r="IA188" s="143"/>
      <c r="IB188" s="143"/>
      <c r="IC188" s="143"/>
      <c r="ID188" s="143"/>
      <c r="IE188" s="143"/>
      <c r="IF188" s="143"/>
      <c r="IG188" s="143"/>
      <c r="IH188" s="143"/>
      <c r="II188" s="143"/>
      <c r="IJ188" s="143"/>
      <c r="IK188" s="143"/>
      <c r="IL188" s="143"/>
      <c r="IM188" s="143"/>
      <c r="IN188" s="143"/>
      <c r="IO188" s="143"/>
      <c r="IP188" s="143"/>
      <c r="IQ188" s="143"/>
      <c r="IR188" s="143"/>
      <c r="IS188" s="143"/>
      <c r="IT188" s="143"/>
      <c r="IU188" s="143"/>
      <c r="IV188" s="143"/>
      <c r="IW188" s="143"/>
      <c r="IX188" s="143"/>
      <c r="IY188" s="143"/>
      <c r="IZ188" s="143"/>
      <c r="JA188" s="143"/>
      <c r="JB188" s="143"/>
      <c r="JC188" s="143"/>
      <c r="JD188" s="143"/>
      <c r="JE188" s="143"/>
      <c r="JF188" s="143"/>
      <c r="JG188" s="143"/>
      <c r="JH188" s="143"/>
      <c r="JI188" s="143"/>
      <c r="JJ188" s="143"/>
      <c r="JK188" s="143"/>
      <c r="JL188" s="143"/>
      <c r="JM188" s="143"/>
      <c r="JN188" s="143"/>
      <c r="JO188" s="143"/>
      <c r="JP188" s="143"/>
      <c r="JQ188" s="143"/>
      <c r="JR188" s="143"/>
      <c r="JS188" s="143"/>
      <c r="JT188" s="143"/>
      <c r="JU188" s="143"/>
      <c r="JV188" s="143"/>
      <c r="JW188" s="143"/>
      <c r="JX188" s="143"/>
      <c r="JY188" s="143"/>
      <c r="JZ188" s="143"/>
      <c r="KA188" s="143"/>
      <c r="KB188" s="143"/>
      <c r="KC188" s="143"/>
      <c r="KD188" s="143"/>
      <c r="KE188" s="143"/>
      <c r="KF188" s="143"/>
      <c r="KG188" s="143"/>
      <c r="KH188" s="143"/>
      <c r="KI188" s="143"/>
      <c r="KJ188" s="143"/>
      <c r="KK188" s="143"/>
      <c r="KL188" s="143"/>
      <c r="KM188" s="143"/>
      <c r="KN188" s="143"/>
      <c r="KO188" s="143"/>
      <c r="KP188" s="143"/>
      <c r="KQ188" s="143"/>
      <c r="KR188" s="143"/>
      <c r="KS188" s="143"/>
      <c r="KT188" s="143"/>
      <c r="KU188" s="143"/>
      <c r="KV188" s="143"/>
      <c r="KW188" s="143"/>
      <c r="KX188" s="143"/>
      <c r="KY188" s="143"/>
      <c r="KZ188" s="143"/>
      <c r="LA188" s="143"/>
      <c r="LB188" s="143"/>
      <c r="LC188" s="143"/>
      <c r="LD188" s="143"/>
      <c r="LE188" s="143"/>
      <c r="LF188" s="143"/>
      <c r="LG188" s="143"/>
      <c r="LH188" s="143"/>
      <c r="LI188" s="143"/>
      <c r="LJ188" s="143"/>
      <c r="LK188" s="143"/>
      <c r="LL188" s="143"/>
      <c r="LM188" s="143"/>
      <c r="LN188" s="143"/>
      <c r="LO188" s="143"/>
      <c r="LP188" s="143"/>
      <c r="LQ188" s="143"/>
      <c r="LR188" s="143"/>
      <c r="LS188" s="143"/>
      <c r="LT188" s="143"/>
      <c r="LU188" s="143"/>
      <c r="LV188" s="143"/>
      <c r="LW188" s="143"/>
      <c r="LX188" s="143"/>
      <c r="LY188" s="143"/>
      <c r="LZ188" s="143"/>
      <c r="MA188" s="143"/>
      <c r="MB188" s="143"/>
      <c r="MC188" s="143"/>
      <c r="MD188" s="143"/>
      <c r="ME188" s="143"/>
      <c r="MF188" s="143"/>
      <c r="MG188" s="143"/>
      <c r="MH188" s="143"/>
      <c r="MI188" s="143"/>
      <c r="MJ188" s="143"/>
      <c r="MK188" s="143"/>
      <c r="ML188" s="143"/>
      <c r="MM188" s="143"/>
      <c r="MN188" s="143"/>
      <c r="MO188" s="143"/>
      <c r="MP188" s="143"/>
      <c r="MQ188" s="143"/>
      <c r="MR188" s="143"/>
      <c r="MS188" s="143"/>
      <c r="MT188" s="143"/>
      <c r="MU188" s="143"/>
      <c r="MV188" s="143"/>
      <c r="MW188" s="143"/>
      <c r="MX188" s="143"/>
      <c r="MY188" s="143"/>
      <c r="MZ188" s="143"/>
      <c r="NA188" s="143"/>
      <c r="NB188" s="143"/>
      <c r="NC188" s="143"/>
      <c r="ND188" s="143"/>
      <c r="NE188" s="143"/>
      <c r="NF188" s="143"/>
      <c r="NG188" s="143"/>
      <c r="NH188" s="143"/>
      <c r="NI188" s="143"/>
      <c r="NJ188" s="143"/>
      <c r="NK188" s="143"/>
      <c r="NL188" s="143"/>
      <c r="NM188" s="143"/>
      <c r="NN188" s="143"/>
      <c r="NO188" s="143"/>
      <c r="NP188" s="143"/>
      <c r="NQ188" s="143"/>
      <c r="NR188" s="143"/>
      <c r="NS188" s="143"/>
      <c r="NT188" s="143"/>
      <c r="NU188" s="143"/>
      <c r="NV188" s="143"/>
      <c r="NW188" s="143"/>
      <c r="NX188" s="143"/>
      <c r="NY188" s="143"/>
      <c r="NZ188" s="143"/>
      <c r="OA188" s="143"/>
      <c r="OB188" s="143"/>
      <c r="OC188" s="143"/>
      <c r="OD188" s="143"/>
      <c r="OE188" s="143"/>
      <c r="OF188" s="143"/>
      <c r="OG188" s="143"/>
      <c r="OH188" s="143"/>
      <c r="OI188" s="143"/>
      <c r="OJ188" s="143"/>
      <c r="OK188" s="143"/>
      <c r="OL188" s="143"/>
      <c r="OM188" s="143"/>
      <c r="ON188" s="143"/>
      <c r="OO188" s="143"/>
      <c r="OP188" s="143"/>
      <c r="OQ188" s="143"/>
      <c r="OR188" s="143"/>
      <c r="OS188" s="143"/>
      <c r="OT188" s="143"/>
      <c r="OU188" s="143"/>
      <c r="OV188" s="143"/>
      <c r="OW188" s="143"/>
      <c r="OX188" s="143"/>
      <c r="OY188" s="143"/>
      <c r="OZ188" s="143"/>
      <c r="PA188" s="143"/>
      <c r="PB188" s="143"/>
      <c r="PC188" s="143"/>
      <c r="PD188" s="143"/>
      <c r="PE188" s="143"/>
      <c r="PF188" s="143"/>
      <c r="PG188" s="143"/>
      <c r="PH188" s="143"/>
      <c r="PI188" s="143"/>
      <c r="PJ188" s="143"/>
      <c r="PK188" s="143"/>
      <c r="PL188" s="143"/>
      <c r="PM188" s="143"/>
      <c r="PN188" s="143"/>
      <c r="PO188" s="143"/>
      <c r="PP188" s="143"/>
      <c r="PQ188" s="143"/>
      <c r="PR188" s="143"/>
      <c r="PS188" s="143"/>
      <c r="PT188" s="143"/>
      <c r="PU188" s="143"/>
      <c r="PV188" s="143"/>
      <c r="PW188" s="143"/>
      <c r="PX188" s="143"/>
      <c r="PY188" s="143"/>
      <c r="PZ188" s="143"/>
      <c r="QA188" s="143"/>
      <c r="QB188" s="143"/>
      <c r="QC188" s="143"/>
      <c r="QD188" s="143"/>
      <c r="QE188" s="143"/>
      <c r="QF188" s="143"/>
      <c r="QG188" s="143"/>
      <c r="QH188" s="143"/>
      <c r="QI188" s="143"/>
      <c r="QJ188" s="143"/>
      <c r="QK188" s="143"/>
      <c r="QL188" s="143"/>
      <c r="QM188" s="143"/>
      <c r="QN188" s="143"/>
      <c r="QO188" s="143"/>
      <c r="QP188" s="143"/>
      <c r="QQ188" s="143"/>
      <c r="QR188" s="143"/>
      <c r="QS188" s="143"/>
      <c r="QT188" s="143"/>
      <c r="QU188" s="143"/>
      <c r="QV188" s="143"/>
      <c r="QW188" s="143"/>
      <c r="QX188" s="143"/>
      <c r="QY188" s="143"/>
      <c r="QZ188" s="143"/>
      <c r="RA188" s="143"/>
      <c r="RB188" s="143"/>
      <c r="RC188" s="143"/>
      <c r="RD188" s="143"/>
      <c r="RE188" s="143"/>
      <c r="RF188" s="143"/>
      <c r="RG188" s="143"/>
      <c r="RH188" s="143"/>
      <c r="RI188" s="143"/>
      <c r="RJ188" s="143"/>
      <c r="RK188" s="143"/>
      <c r="RL188" s="143"/>
      <c r="RM188" s="143"/>
      <c r="RN188" s="143"/>
      <c r="RO188" s="143"/>
      <c r="RP188" s="143"/>
      <c r="RQ188" s="143"/>
      <c r="RR188" s="143"/>
      <c r="RS188" s="143"/>
      <c r="RT188" s="143"/>
      <c r="RU188" s="143"/>
      <c r="RV188" s="143"/>
      <c r="RW188" s="143"/>
      <c r="RX188" s="143"/>
      <c r="RY188" s="143"/>
      <c r="RZ188" s="143"/>
      <c r="SA188" s="143"/>
      <c r="SB188" s="143"/>
      <c r="SC188" s="143"/>
      <c r="SD188" s="143"/>
      <c r="SE188" s="143"/>
      <c r="SF188" s="143"/>
      <c r="SG188" s="143"/>
      <c r="SH188" s="143"/>
      <c r="SI188" s="143"/>
      <c r="SJ188" s="143"/>
      <c r="SK188" s="143"/>
      <c r="SL188" s="143"/>
      <c r="SM188" s="143"/>
      <c r="SN188" s="143"/>
      <c r="SO188" s="143"/>
      <c r="SP188" s="143"/>
      <c r="SQ188" s="143"/>
      <c r="SR188" s="143"/>
      <c r="SS188" s="143"/>
      <c r="ST188" s="143"/>
      <c r="SU188" s="143"/>
      <c r="SV188" s="143"/>
      <c r="SW188" s="143"/>
      <c r="SX188" s="143"/>
      <c r="SY188" s="143"/>
      <c r="SZ188" s="143"/>
      <c r="TA188" s="143"/>
      <c r="TB188" s="143"/>
      <c r="TC188" s="143"/>
      <c r="TD188" s="143"/>
      <c r="TE188" s="143"/>
      <c r="TF188" s="143"/>
      <c r="TG188" s="143"/>
      <c r="TH188" s="143"/>
      <c r="TI188" s="143"/>
      <c r="TJ188" s="143"/>
      <c r="TK188" s="143"/>
      <c r="TL188" s="143"/>
      <c r="TM188" s="143"/>
      <c r="TN188" s="143"/>
      <c r="TO188" s="143"/>
      <c r="TP188" s="143"/>
      <c r="TQ188" s="143"/>
      <c r="TR188" s="143"/>
      <c r="TS188" s="143"/>
      <c r="TT188" s="143"/>
      <c r="TU188" s="143"/>
      <c r="TV188" s="143"/>
      <c r="TW188" s="143"/>
      <c r="TX188" s="143"/>
      <c r="TY188" s="143"/>
      <c r="TZ188" s="143"/>
      <c r="UA188" s="143"/>
      <c r="UB188" s="143"/>
      <c r="UC188" s="143"/>
      <c r="UD188" s="143"/>
      <c r="UE188" s="143"/>
      <c r="UF188" s="143"/>
      <c r="UG188" s="143"/>
      <c r="UH188" s="143"/>
      <c r="UI188" s="143"/>
      <c r="UJ188" s="143"/>
      <c r="UK188" s="143"/>
      <c r="UL188" s="143"/>
      <c r="UM188" s="143"/>
      <c r="UN188" s="143"/>
      <c r="UO188" s="143"/>
      <c r="UP188" s="143"/>
      <c r="UQ188" s="143"/>
      <c r="UR188" s="143"/>
      <c r="US188" s="143"/>
      <c r="UT188" s="143"/>
      <c r="UU188" s="143"/>
      <c r="UV188" s="143"/>
      <c r="UW188" s="143"/>
      <c r="UX188" s="143"/>
      <c r="UY188" s="143"/>
      <c r="UZ188" s="143"/>
      <c r="VA188" s="143"/>
      <c r="VB188" s="143"/>
      <c r="VC188" s="143"/>
      <c r="VD188" s="143"/>
      <c r="VE188" s="143"/>
      <c r="VF188" s="143"/>
      <c r="VG188" s="143"/>
      <c r="VH188" s="143"/>
      <c r="VI188" s="143"/>
      <c r="VJ188" s="143"/>
      <c r="VK188" s="143"/>
      <c r="VL188" s="143"/>
      <c r="VM188" s="143"/>
      <c r="VN188" s="143"/>
      <c r="VO188" s="143"/>
      <c r="VP188" s="143"/>
      <c r="VQ188" s="143"/>
      <c r="VR188" s="143"/>
      <c r="VS188" s="143"/>
      <c r="VT188" s="143"/>
      <c r="VU188" s="143"/>
      <c r="VV188" s="143"/>
      <c r="VW188" s="143"/>
      <c r="VX188" s="143"/>
      <c r="VY188" s="143"/>
      <c r="VZ188" s="143"/>
      <c r="WA188" s="143"/>
      <c r="WB188" s="143"/>
      <c r="WC188" s="143"/>
      <c r="WD188" s="143"/>
      <c r="WE188" s="143"/>
      <c r="WF188" s="143"/>
      <c r="WG188" s="143"/>
      <c r="WH188" s="143"/>
      <c r="WI188" s="143"/>
      <c r="WJ188" s="143"/>
      <c r="WK188" s="143"/>
      <c r="WL188" s="143"/>
      <c r="WM188" s="143"/>
      <c r="WN188" s="143"/>
      <c r="WO188" s="143"/>
      <c r="WP188" s="143"/>
      <c r="WQ188" s="143"/>
      <c r="WR188" s="143"/>
      <c r="WS188" s="143"/>
      <c r="WT188" s="143"/>
      <c r="WU188" s="143"/>
      <c r="WV188" s="143"/>
      <c r="WW188" s="143"/>
      <c r="WX188" s="143"/>
      <c r="WY188" s="143"/>
      <c r="WZ188" s="143"/>
      <c r="XA188" s="143"/>
      <c r="XB188" s="143"/>
      <c r="XC188" s="143"/>
      <c r="XD188" s="143"/>
      <c r="XE188" s="143"/>
      <c r="XF188" s="143"/>
      <c r="XG188" s="143"/>
      <c r="XH188" s="143"/>
      <c r="XI188" s="143"/>
      <c r="XJ188" s="143"/>
      <c r="XK188" s="143"/>
      <c r="XL188" s="143"/>
      <c r="XM188" s="143"/>
      <c r="XN188" s="143"/>
      <c r="XO188" s="143"/>
      <c r="XP188" s="143"/>
      <c r="XQ188" s="143"/>
      <c r="XR188" s="143"/>
      <c r="XS188" s="143"/>
      <c r="XT188" s="143"/>
      <c r="XU188" s="143"/>
      <c r="XV188" s="143"/>
      <c r="XW188" s="143"/>
      <c r="XX188" s="143"/>
      <c r="XY188" s="143"/>
      <c r="XZ188" s="143"/>
      <c r="YA188" s="143"/>
      <c r="YB188" s="143"/>
      <c r="YC188" s="143"/>
      <c r="YD188" s="143"/>
      <c r="YE188" s="143"/>
      <c r="YF188" s="143"/>
      <c r="YG188" s="143"/>
      <c r="YH188" s="143"/>
      <c r="YI188" s="143"/>
      <c r="YJ188" s="143"/>
      <c r="YK188" s="143"/>
      <c r="YL188" s="143"/>
      <c r="YM188" s="143"/>
      <c r="YN188" s="143"/>
      <c r="YO188" s="143"/>
      <c r="YP188" s="143"/>
      <c r="YQ188" s="143"/>
      <c r="YR188" s="143"/>
      <c r="YS188" s="143"/>
      <c r="YT188" s="143"/>
      <c r="YU188" s="143"/>
      <c r="YV188" s="143"/>
      <c r="YW188" s="143"/>
      <c r="YX188" s="143"/>
      <c r="YY188" s="143"/>
      <c r="YZ188" s="143"/>
      <c r="ZA188" s="143"/>
      <c r="ZB188" s="143"/>
      <c r="ZC188" s="143"/>
      <c r="ZD188" s="143"/>
      <c r="ZE188" s="143"/>
      <c r="ZF188" s="143"/>
      <c r="ZG188" s="143"/>
      <c r="ZH188" s="143"/>
      <c r="ZI188" s="143"/>
      <c r="ZJ188" s="143"/>
      <c r="ZK188" s="143"/>
      <c r="ZL188" s="143"/>
      <c r="ZM188" s="143"/>
      <c r="ZN188" s="143"/>
      <c r="ZO188" s="143"/>
      <c r="ZP188" s="143"/>
      <c r="ZQ188" s="143"/>
      <c r="ZR188" s="143"/>
      <c r="ZS188" s="143"/>
      <c r="ZT188" s="143"/>
      <c r="ZU188" s="143"/>
      <c r="ZV188" s="143"/>
      <c r="ZW188" s="143"/>
      <c r="ZX188" s="143"/>
      <c r="ZY188" s="143"/>
      <c r="ZZ188" s="143"/>
      <c r="AAA188" s="143"/>
      <c r="AAB188" s="143"/>
      <c r="AAC188" s="143"/>
      <c r="AAD188" s="143"/>
      <c r="AAE188" s="143"/>
      <c r="AAF188" s="143"/>
      <c r="AAG188" s="143"/>
      <c r="AAH188" s="143"/>
      <c r="AAI188" s="143"/>
      <c r="AAJ188" s="143"/>
      <c r="AAK188" s="143"/>
      <c r="AAL188" s="143"/>
      <c r="AAM188" s="143"/>
      <c r="AAN188" s="143"/>
      <c r="AAO188" s="143"/>
      <c r="AAP188" s="143"/>
      <c r="AAQ188" s="143"/>
      <c r="AAR188" s="143"/>
      <c r="AAS188" s="143"/>
      <c r="AAT188" s="143"/>
      <c r="AAU188" s="143"/>
      <c r="AAV188" s="143"/>
      <c r="AAW188" s="143"/>
      <c r="AAX188" s="143"/>
      <c r="AAY188" s="143"/>
      <c r="AAZ188" s="143"/>
      <c r="ABA188" s="143"/>
      <c r="ABB188" s="143"/>
      <c r="ABC188" s="143"/>
      <c r="ABD188" s="143"/>
      <c r="ABE188" s="143"/>
      <c r="ABF188" s="143"/>
      <c r="ABG188" s="143"/>
      <c r="ABH188" s="143"/>
      <c r="ABI188" s="143"/>
      <c r="ABJ188" s="143"/>
      <c r="ABK188" s="143"/>
      <c r="ABL188" s="143"/>
      <c r="ABM188" s="143"/>
      <c r="ABN188" s="143"/>
      <c r="ABO188" s="143"/>
      <c r="ABP188" s="143"/>
      <c r="ABQ188" s="143"/>
      <c r="ABR188" s="143"/>
      <c r="ABS188" s="143"/>
      <c r="ABT188" s="143"/>
      <c r="ABU188" s="143"/>
      <c r="ABV188" s="143"/>
      <c r="ABW188" s="143"/>
      <c r="ABX188" s="143"/>
      <c r="ABY188" s="143"/>
      <c r="ABZ188" s="143"/>
      <c r="ACA188" s="143"/>
      <c r="ACB188" s="143"/>
      <c r="ACC188" s="143"/>
      <c r="ACD188" s="143"/>
      <c r="ACE188" s="143"/>
      <c r="ACF188" s="143"/>
      <c r="ACG188" s="143"/>
      <c r="ACH188" s="143"/>
      <c r="ACI188" s="143"/>
      <c r="ACJ188" s="143"/>
      <c r="ACK188" s="143"/>
      <c r="ACL188" s="143"/>
      <c r="ACM188" s="143"/>
      <c r="ACN188" s="143"/>
      <c r="ACO188" s="143"/>
      <c r="ACP188" s="143"/>
      <c r="ACQ188" s="143"/>
      <c r="ACR188" s="143"/>
      <c r="ACS188" s="143"/>
      <c r="ACT188" s="143"/>
      <c r="ACU188" s="143"/>
      <c r="ACV188" s="143"/>
      <c r="ACW188" s="143"/>
      <c r="ACX188" s="143"/>
      <c r="ACY188" s="143"/>
      <c r="ACZ188" s="143"/>
      <c r="ADA188" s="143"/>
      <c r="ADB188" s="143"/>
      <c r="ADC188" s="143"/>
      <c r="ADD188" s="143"/>
      <c r="ADE188" s="143"/>
      <c r="ADF188" s="143"/>
      <c r="ADG188" s="143"/>
      <c r="ADH188" s="143"/>
      <c r="ADI188" s="143"/>
      <c r="ADJ188" s="143"/>
      <c r="ADK188" s="143"/>
      <c r="ADL188" s="143"/>
      <c r="ADM188" s="143"/>
      <c r="ADN188" s="143"/>
      <c r="ADO188" s="143"/>
      <c r="ADP188" s="143"/>
      <c r="ADQ188" s="143"/>
      <c r="ADR188" s="143"/>
      <c r="ADS188" s="143"/>
      <c r="ADT188" s="143"/>
      <c r="ADU188" s="143"/>
      <c r="ADV188" s="143"/>
      <c r="ADW188" s="143"/>
      <c r="ADX188" s="143"/>
      <c r="ADY188" s="143"/>
      <c r="ADZ188" s="143"/>
      <c r="AEA188" s="143"/>
      <c r="AEB188" s="143"/>
      <c r="AEC188" s="143"/>
      <c r="AED188" s="143"/>
      <c r="AEE188" s="143"/>
      <c r="AEF188" s="143"/>
      <c r="AEG188" s="143"/>
      <c r="AEH188" s="143"/>
      <c r="AEI188" s="143"/>
      <c r="AEJ188" s="143"/>
      <c r="AEK188" s="143"/>
      <c r="AEL188" s="143"/>
      <c r="AEM188" s="143"/>
      <c r="AEN188" s="143"/>
      <c r="AEO188" s="143"/>
      <c r="AEP188" s="143"/>
      <c r="AEQ188" s="143"/>
      <c r="AER188" s="143"/>
      <c r="AES188" s="143"/>
      <c r="AET188" s="143"/>
      <c r="AEU188" s="143"/>
      <c r="AEV188" s="143"/>
      <c r="AEW188" s="143"/>
      <c r="AEX188" s="143"/>
      <c r="AEY188" s="143"/>
      <c r="AEZ188" s="143"/>
      <c r="AFA188" s="143"/>
      <c r="AFB188" s="143"/>
      <c r="AFC188" s="143"/>
      <c r="AFD188" s="143"/>
      <c r="AFE188" s="143"/>
      <c r="AFF188" s="143"/>
      <c r="AFG188" s="143"/>
      <c r="AFH188" s="143"/>
      <c r="AFI188" s="143"/>
      <c r="AFJ188" s="143"/>
      <c r="AFK188" s="143"/>
      <c r="AFL188" s="143"/>
      <c r="AFM188" s="143"/>
      <c r="AFN188" s="143"/>
      <c r="AFO188" s="143"/>
      <c r="AFP188" s="143"/>
      <c r="AFQ188" s="143"/>
      <c r="AFR188" s="143"/>
      <c r="AFS188" s="143"/>
      <c r="AFT188" s="143"/>
      <c r="AFU188" s="143"/>
      <c r="AFV188" s="143"/>
      <c r="AFW188" s="143"/>
      <c r="AFX188" s="143"/>
      <c r="AFY188" s="143"/>
      <c r="AFZ188" s="143"/>
      <c r="AGA188" s="143"/>
      <c r="AGB188" s="143"/>
      <c r="AGC188" s="143"/>
      <c r="AGD188" s="143"/>
      <c r="AGE188" s="143"/>
      <c r="AGF188" s="143"/>
      <c r="AGG188" s="143"/>
      <c r="AGH188" s="143"/>
      <c r="AGI188" s="143"/>
      <c r="AGJ188" s="143"/>
      <c r="AGK188" s="143"/>
      <c r="AGL188" s="143"/>
      <c r="AGM188" s="143"/>
      <c r="AGN188" s="143"/>
      <c r="AGO188" s="143"/>
      <c r="AGP188" s="143"/>
      <c r="AGQ188" s="143"/>
      <c r="AGR188" s="143"/>
      <c r="AGS188" s="143"/>
      <c r="AGT188" s="143"/>
      <c r="AGU188" s="143"/>
      <c r="AGV188" s="143"/>
      <c r="AGW188" s="143"/>
      <c r="AGX188" s="143"/>
      <c r="AGY188" s="143"/>
      <c r="AGZ188" s="143"/>
      <c r="AHA188" s="143"/>
      <c r="AHB188" s="143"/>
      <c r="AHC188" s="143"/>
      <c r="AHD188" s="143"/>
      <c r="AHE188" s="143"/>
      <c r="AHF188" s="143"/>
      <c r="AHG188" s="143"/>
      <c r="AHH188" s="143"/>
      <c r="AHI188" s="143"/>
      <c r="AHJ188" s="143"/>
      <c r="AHK188" s="143"/>
      <c r="AHL188" s="143"/>
      <c r="AHM188" s="143"/>
      <c r="AHN188" s="143"/>
      <c r="AHO188" s="143"/>
      <c r="AHP188" s="143"/>
      <c r="AHQ188" s="143"/>
      <c r="AHR188" s="143"/>
      <c r="AHS188" s="143"/>
      <c r="AHT188" s="143"/>
      <c r="AHU188" s="143"/>
      <c r="AHV188" s="143"/>
      <c r="AHW188" s="143"/>
      <c r="AHX188" s="143"/>
      <c r="AHY188" s="143"/>
      <c r="AHZ188" s="143"/>
      <c r="AIA188" s="143"/>
      <c r="AIB188" s="143"/>
      <c r="AIC188" s="143"/>
      <c r="AID188" s="143"/>
      <c r="AIE188" s="143"/>
      <c r="AIF188" s="143"/>
      <c r="AIG188" s="143"/>
      <c r="AIH188" s="143"/>
      <c r="AII188" s="143"/>
      <c r="AIJ188" s="143"/>
      <c r="AIK188" s="143"/>
      <c r="AIL188" s="143"/>
      <c r="AIM188" s="143"/>
      <c r="AIN188" s="143"/>
      <c r="AIO188" s="143"/>
      <c r="AIP188" s="143"/>
      <c r="AIQ188" s="143"/>
      <c r="AIR188" s="143"/>
      <c r="AIS188" s="143"/>
      <c r="AIT188" s="143"/>
      <c r="AIU188" s="143"/>
      <c r="AIV188" s="143"/>
      <c r="AIW188" s="143"/>
      <c r="AIX188" s="143"/>
      <c r="AIY188" s="143"/>
      <c r="AIZ188" s="143"/>
      <c r="AJA188" s="143"/>
      <c r="AJB188" s="143"/>
      <c r="AJC188" s="143"/>
      <c r="AJD188" s="143"/>
      <c r="AJE188" s="143"/>
      <c r="AJF188" s="143"/>
      <c r="AJG188" s="143"/>
      <c r="AJH188" s="143"/>
      <c r="AJI188" s="143"/>
      <c r="AJJ188" s="143"/>
      <c r="AJK188" s="143"/>
      <c r="AJL188" s="143"/>
      <c r="AJM188" s="143"/>
      <c r="AJN188" s="143"/>
      <c r="AJO188" s="143"/>
      <c r="AJP188" s="143"/>
      <c r="AJQ188" s="143"/>
      <c r="AJR188" s="143"/>
      <c r="AJS188" s="143"/>
      <c r="AJT188" s="143"/>
      <c r="AJU188" s="143"/>
      <c r="AJV188" s="143"/>
      <c r="AJW188" s="143"/>
      <c r="AJX188" s="143"/>
      <c r="AJY188" s="143"/>
      <c r="AJZ188" s="143"/>
      <c r="AKA188" s="143"/>
      <c r="AKB188" s="143"/>
      <c r="AKC188" s="143"/>
      <c r="AKD188" s="143"/>
      <c r="AKE188" s="143"/>
      <c r="AKF188" s="143"/>
      <c r="AKG188" s="143"/>
      <c r="AKH188" s="143"/>
      <c r="AKI188" s="143"/>
      <c r="AKJ188" s="143"/>
      <c r="AKK188" s="143"/>
      <c r="AKL188" s="143"/>
      <c r="AKM188" s="143"/>
      <c r="AKN188" s="143"/>
      <c r="AKO188" s="143"/>
      <c r="AKP188" s="143"/>
      <c r="AKQ188" s="143"/>
      <c r="AKR188" s="143"/>
      <c r="AKS188" s="143"/>
      <c r="AKT188" s="143"/>
      <c r="AKU188" s="143"/>
      <c r="AKV188" s="143"/>
      <c r="AKW188" s="143"/>
      <c r="AKX188" s="143"/>
      <c r="AKY188" s="143"/>
      <c r="AKZ188" s="143"/>
      <c r="ALA188" s="143"/>
      <c r="ALB188" s="143"/>
      <c r="ALC188" s="143"/>
      <c r="ALD188" s="143"/>
      <c r="ALE188" s="143"/>
      <c r="ALF188" s="143"/>
      <c r="ALG188" s="143"/>
      <c r="ALH188" s="143"/>
      <c r="ALI188" s="143"/>
      <c r="ALJ188" s="143"/>
      <c r="ALK188" s="143"/>
      <c r="ALL188" s="143"/>
      <c r="ALM188" s="143"/>
      <c r="ALN188" s="143"/>
      <c r="ALO188" s="143"/>
      <c r="ALP188" s="143"/>
      <c r="ALQ188" s="143"/>
      <c r="ALR188" s="143"/>
      <c r="ALS188" s="143"/>
      <c r="ALT188" s="143"/>
      <c r="ALU188" s="143"/>
      <c r="ALV188" s="143"/>
      <c r="ALW188" s="143"/>
      <c r="ALX188" s="143"/>
      <c r="ALY188" s="143"/>
      <c r="ALZ188" s="143"/>
      <c r="AMA188" s="143"/>
      <c r="AMB188" s="143"/>
      <c r="AMC188" s="143"/>
    </row>
    <row r="189" spans="1:1017" s="144" customFormat="1" ht="21.15" customHeight="1" x14ac:dyDescent="0.3">
      <c r="A189" s="204"/>
      <c r="B189" s="215" t="s">
        <v>237</v>
      </c>
      <c r="C189" s="216" t="s">
        <v>91</v>
      </c>
      <c r="D189" s="212" t="s">
        <v>238</v>
      </c>
      <c r="E189" s="208"/>
      <c r="F189" s="208">
        <v>1</v>
      </c>
      <c r="G189" s="208"/>
      <c r="H189" s="208"/>
      <c r="I189" s="208">
        <v>24</v>
      </c>
      <c r="J189" s="208"/>
      <c r="K189" s="208"/>
      <c r="L189" s="208" t="s">
        <v>56</v>
      </c>
      <c r="M189" s="208"/>
      <c r="N189" s="209"/>
      <c r="O189" s="209"/>
      <c r="P189" s="208" t="s">
        <v>41</v>
      </c>
      <c r="Q189" s="209" t="s">
        <v>45</v>
      </c>
      <c r="R189" s="143"/>
      <c r="S189" s="143"/>
      <c r="T189" s="143"/>
      <c r="U189" s="143"/>
      <c r="V189" s="143"/>
      <c r="W189" s="143"/>
      <c r="X189" s="143"/>
      <c r="Y189" s="143"/>
      <c r="Z189" s="143"/>
      <c r="AA189" s="143"/>
      <c r="AB189" s="143"/>
      <c r="AC189" s="143"/>
      <c r="AD189" s="143"/>
      <c r="AE189" s="143"/>
      <c r="AF189" s="143"/>
      <c r="AG189" s="143"/>
      <c r="AH189" s="143"/>
      <c r="AI189" s="143"/>
      <c r="AJ189" s="143"/>
      <c r="AK189" s="143"/>
      <c r="AL189" s="143"/>
      <c r="AM189" s="143"/>
      <c r="AN189" s="143"/>
      <c r="AO189" s="143"/>
      <c r="AP189" s="143"/>
      <c r="AQ189" s="143"/>
      <c r="AR189" s="143"/>
      <c r="AS189" s="143"/>
      <c r="AT189" s="143"/>
      <c r="AU189" s="143"/>
      <c r="AV189" s="143"/>
      <c r="AW189" s="143"/>
      <c r="AX189" s="143"/>
      <c r="AY189" s="143"/>
      <c r="AZ189" s="143"/>
      <c r="BA189" s="143"/>
      <c r="BB189" s="143"/>
      <c r="BC189" s="143"/>
      <c r="BD189" s="143"/>
      <c r="BE189" s="143"/>
      <c r="BF189" s="143"/>
      <c r="BG189" s="143"/>
      <c r="BH189" s="143"/>
      <c r="BI189" s="143"/>
      <c r="BJ189" s="143"/>
      <c r="BK189" s="143"/>
      <c r="BL189" s="143"/>
      <c r="BM189" s="143"/>
      <c r="BN189" s="143"/>
      <c r="BO189" s="143"/>
      <c r="BP189" s="143"/>
      <c r="BQ189" s="143"/>
      <c r="BR189" s="143"/>
      <c r="BS189" s="143"/>
      <c r="BT189" s="143"/>
      <c r="BU189" s="143"/>
      <c r="BV189" s="143"/>
      <c r="BW189" s="143"/>
      <c r="BX189" s="143"/>
      <c r="BY189" s="143"/>
      <c r="BZ189" s="143"/>
      <c r="CA189" s="143"/>
      <c r="CB189" s="143"/>
      <c r="CC189" s="143"/>
      <c r="CD189" s="143"/>
      <c r="CE189" s="143"/>
      <c r="CF189" s="143"/>
      <c r="CG189" s="143"/>
      <c r="CH189" s="143"/>
      <c r="CI189" s="143"/>
      <c r="CJ189" s="143"/>
      <c r="CK189" s="143"/>
      <c r="CL189" s="143"/>
      <c r="CM189" s="143"/>
      <c r="CN189" s="143"/>
      <c r="CO189" s="143"/>
      <c r="CP189" s="143"/>
      <c r="CQ189" s="143"/>
      <c r="CR189" s="143"/>
      <c r="CS189" s="143"/>
      <c r="CT189" s="143"/>
      <c r="CU189" s="143"/>
      <c r="CV189" s="143"/>
      <c r="CW189" s="143"/>
      <c r="CX189" s="143"/>
      <c r="CY189" s="143"/>
      <c r="CZ189" s="143"/>
      <c r="DA189" s="143"/>
      <c r="DB189" s="143"/>
      <c r="DC189" s="143"/>
      <c r="DD189" s="143"/>
      <c r="DE189" s="143"/>
      <c r="DF189" s="143"/>
      <c r="DG189" s="143"/>
      <c r="DH189" s="143"/>
      <c r="DI189" s="143"/>
      <c r="DJ189" s="143"/>
      <c r="DK189" s="143"/>
      <c r="DL189" s="143"/>
      <c r="DM189" s="143"/>
      <c r="DN189" s="143"/>
      <c r="DO189" s="143"/>
      <c r="DP189" s="143"/>
      <c r="DQ189" s="143"/>
      <c r="DR189" s="143"/>
      <c r="DS189" s="143"/>
      <c r="DT189" s="143"/>
      <c r="DU189" s="143"/>
      <c r="DV189" s="143"/>
      <c r="DW189" s="143"/>
      <c r="DX189" s="143"/>
      <c r="DY189" s="143"/>
      <c r="DZ189" s="143"/>
      <c r="EA189" s="143"/>
      <c r="EB189" s="143"/>
      <c r="EC189" s="143"/>
      <c r="ED189" s="143"/>
      <c r="EE189" s="143"/>
      <c r="EF189" s="143"/>
      <c r="EG189" s="143"/>
      <c r="EH189" s="143"/>
      <c r="EI189" s="143"/>
      <c r="EJ189" s="143"/>
      <c r="EK189" s="143"/>
      <c r="EL189" s="143"/>
      <c r="EM189" s="143"/>
      <c r="EN189" s="143"/>
      <c r="EO189" s="143"/>
      <c r="EP189" s="143"/>
      <c r="EQ189" s="143"/>
      <c r="ER189" s="143"/>
      <c r="ES189" s="143"/>
      <c r="ET189" s="143"/>
      <c r="EU189" s="143"/>
      <c r="EV189" s="143"/>
      <c r="EW189" s="143"/>
      <c r="EX189" s="143"/>
      <c r="EY189" s="143"/>
      <c r="EZ189" s="143"/>
      <c r="FA189" s="143"/>
      <c r="FB189" s="143"/>
      <c r="FC189" s="143"/>
      <c r="FD189" s="143"/>
      <c r="FE189" s="143"/>
      <c r="FF189" s="143"/>
      <c r="FG189" s="143"/>
      <c r="FH189" s="143"/>
      <c r="FI189" s="143"/>
      <c r="FJ189" s="143"/>
      <c r="FK189" s="143"/>
      <c r="FL189" s="143"/>
      <c r="FM189" s="143"/>
      <c r="FN189" s="143"/>
      <c r="FO189" s="143"/>
      <c r="FP189" s="143"/>
      <c r="FQ189" s="143"/>
      <c r="FR189" s="143"/>
      <c r="FS189" s="143"/>
      <c r="FT189" s="143"/>
      <c r="FU189" s="143"/>
      <c r="FV189" s="143"/>
      <c r="FW189" s="143"/>
      <c r="FX189" s="143"/>
      <c r="FY189" s="143"/>
      <c r="FZ189" s="143"/>
      <c r="GA189" s="143"/>
      <c r="GB189" s="143"/>
      <c r="GC189" s="143"/>
      <c r="GD189" s="143"/>
      <c r="GE189" s="143"/>
      <c r="GF189" s="143"/>
      <c r="GG189" s="143"/>
      <c r="GH189" s="143"/>
      <c r="GI189" s="143"/>
      <c r="GJ189" s="143"/>
      <c r="GK189" s="143"/>
      <c r="GL189" s="143"/>
      <c r="GM189" s="143"/>
      <c r="GN189" s="143"/>
      <c r="GO189" s="143"/>
      <c r="GP189" s="143"/>
      <c r="GQ189" s="143"/>
      <c r="GR189" s="143"/>
      <c r="GS189" s="143"/>
      <c r="GT189" s="143"/>
      <c r="GU189" s="143"/>
      <c r="GV189" s="143"/>
      <c r="GW189" s="143"/>
      <c r="GX189" s="143"/>
      <c r="GY189" s="143"/>
      <c r="GZ189" s="143"/>
      <c r="HA189" s="143"/>
      <c r="HB189" s="143"/>
      <c r="HC189" s="143"/>
      <c r="HD189" s="143"/>
      <c r="HE189" s="143"/>
      <c r="HF189" s="143"/>
      <c r="HG189" s="143"/>
      <c r="HH189" s="143"/>
      <c r="HI189" s="143"/>
      <c r="HJ189" s="143"/>
      <c r="HK189" s="143"/>
      <c r="HL189" s="143"/>
      <c r="HM189" s="143"/>
      <c r="HN189" s="143"/>
      <c r="HO189" s="143"/>
      <c r="HP189" s="143"/>
      <c r="HQ189" s="143"/>
      <c r="HR189" s="143"/>
      <c r="HS189" s="143"/>
      <c r="HT189" s="143"/>
      <c r="HU189" s="143"/>
      <c r="HV189" s="143"/>
      <c r="HW189" s="143"/>
      <c r="HX189" s="143"/>
      <c r="HY189" s="143"/>
      <c r="HZ189" s="143"/>
      <c r="IA189" s="143"/>
      <c r="IB189" s="143"/>
      <c r="IC189" s="143"/>
      <c r="ID189" s="143"/>
      <c r="IE189" s="143"/>
      <c r="IF189" s="143"/>
      <c r="IG189" s="143"/>
      <c r="IH189" s="143"/>
      <c r="II189" s="143"/>
      <c r="IJ189" s="143"/>
      <c r="IK189" s="143"/>
      <c r="IL189" s="143"/>
      <c r="IM189" s="143"/>
      <c r="IN189" s="143"/>
      <c r="IO189" s="143"/>
      <c r="IP189" s="143"/>
      <c r="IQ189" s="143"/>
      <c r="IR189" s="143"/>
      <c r="IS189" s="143"/>
      <c r="IT189" s="143"/>
      <c r="IU189" s="143"/>
      <c r="IV189" s="143"/>
      <c r="IW189" s="143"/>
      <c r="IX189" s="143"/>
      <c r="IY189" s="143"/>
      <c r="IZ189" s="143"/>
      <c r="JA189" s="143"/>
      <c r="JB189" s="143"/>
      <c r="JC189" s="143"/>
      <c r="JD189" s="143"/>
      <c r="JE189" s="143"/>
      <c r="JF189" s="143"/>
      <c r="JG189" s="143"/>
      <c r="JH189" s="143"/>
      <c r="JI189" s="143"/>
      <c r="JJ189" s="143"/>
      <c r="JK189" s="143"/>
      <c r="JL189" s="143"/>
      <c r="JM189" s="143"/>
      <c r="JN189" s="143"/>
      <c r="JO189" s="143"/>
      <c r="JP189" s="143"/>
      <c r="JQ189" s="143"/>
      <c r="JR189" s="143"/>
      <c r="JS189" s="143"/>
      <c r="JT189" s="143"/>
      <c r="JU189" s="143"/>
      <c r="JV189" s="143"/>
      <c r="JW189" s="143"/>
      <c r="JX189" s="143"/>
      <c r="JY189" s="143"/>
      <c r="JZ189" s="143"/>
      <c r="KA189" s="143"/>
      <c r="KB189" s="143"/>
      <c r="KC189" s="143"/>
      <c r="KD189" s="143"/>
      <c r="KE189" s="143"/>
      <c r="KF189" s="143"/>
      <c r="KG189" s="143"/>
      <c r="KH189" s="143"/>
      <c r="KI189" s="143"/>
      <c r="KJ189" s="143"/>
      <c r="KK189" s="143"/>
      <c r="KL189" s="143"/>
      <c r="KM189" s="143"/>
      <c r="KN189" s="143"/>
      <c r="KO189" s="143"/>
      <c r="KP189" s="143"/>
      <c r="KQ189" s="143"/>
      <c r="KR189" s="143"/>
      <c r="KS189" s="143"/>
      <c r="KT189" s="143"/>
      <c r="KU189" s="143"/>
      <c r="KV189" s="143"/>
      <c r="KW189" s="143"/>
      <c r="KX189" s="143"/>
      <c r="KY189" s="143"/>
      <c r="KZ189" s="143"/>
      <c r="LA189" s="143"/>
      <c r="LB189" s="143"/>
      <c r="LC189" s="143"/>
      <c r="LD189" s="143"/>
      <c r="LE189" s="143"/>
      <c r="LF189" s="143"/>
      <c r="LG189" s="143"/>
      <c r="LH189" s="143"/>
      <c r="LI189" s="143"/>
      <c r="LJ189" s="143"/>
      <c r="LK189" s="143"/>
      <c r="LL189" s="143"/>
      <c r="LM189" s="143"/>
      <c r="LN189" s="143"/>
      <c r="LO189" s="143"/>
      <c r="LP189" s="143"/>
      <c r="LQ189" s="143"/>
      <c r="LR189" s="143"/>
      <c r="LS189" s="143"/>
      <c r="LT189" s="143"/>
      <c r="LU189" s="143"/>
      <c r="LV189" s="143"/>
      <c r="LW189" s="143"/>
      <c r="LX189" s="143"/>
      <c r="LY189" s="143"/>
      <c r="LZ189" s="143"/>
      <c r="MA189" s="143"/>
      <c r="MB189" s="143"/>
      <c r="MC189" s="143"/>
      <c r="MD189" s="143"/>
      <c r="ME189" s="143"/>
      <c r="MF189" s="143"/>
      <c r="MG189" s="143"/>
      <c r="MH189" s="143"/>
      <c r="MI189" s="143"/>
      <c r="MJ189" s="143"/>
      <c r="MK189" s="143"/>
      <c r="ML189" s="143"/>
      <c r="MM189" s="143"/>
      <c r="MN189" s="143"/>
      <c r="MO189" s="143"/>
      <c r="MP189" s="143"/>
      <c r="MQ189" s="143"/>
      <c r="MR189" s="143"/>
      <c r="MS189" s="143"/>
      <c r="MT189" s="143"/>
      <c r="MU189" s="143"/>
      <c r="MV189" s="143"/>
      <c r="MW189" s="143"/>
      <c r="MX189" s="143"/>
      <c r="MY189" s="143"/>
      <c r="MZ189" s="143"/>
      <c r="NA189" s="143"/>
      <c r="NB189" s="143"/>
      <c r="NC189" s="143"/>
      <c r="ND189" s="143"/>
      <c r="NE189" s="143"/>
      <c r="NF189" s="143"/>
      <c r="NG189" s="143"/>
      <c r="NH189" s="143"/>
      <c r="NI189" s="143"/>
      <c r="NJ189" s="143"/>
      <c r="NK189" s="143"/>
      <c r="NL189" s="143"/>
      <c r="NM189" s="143"/>
      <c r="NN189" s="143"/>
      <c r="NO189" s="143"/>
      <c r="NP189" s="143"/>
      <c r="NQ189" s="143"/>
      <c r="NR189" s="143"/>
      <c r="NS189" s="143"/>
      <c r="NT189" s="143"/>
      <c r="NU189" s="143"/>
      <c r="NV189" s="143"/>
      <c r="NW189" s="143"/>
      <c r="NX189" s="143"/>
      <c r="NY189" s="143"/>
      <c r="NZ189" s="143"/>
      <c r="OA189" s="143"/>
      <c r="OB189" s="143"/>
      <c r="OC189" s="143"/>
      <c r="OD189" s="143"/>
      <c r="OE189" s="143"/>
      <c r="OF189" s="143"/>
      <c r="OG189" s="143"/>
      <c r="OH189" s="143"/>
      <c r="OI189" s="143"/>
      <c r="OJ189" s="143"/>
      <c r="OK189" s="143"/>
      <c r="OL189" s="143"/>
      <c r="OM189" s="143"/>
      <c r="ON189" s="143"/>
      <c r="OO189" s="143"/>
      <c r="OP189" s="143"/>
      <c r="OQ189" s="143"/>
      <c r="OR189" s="143"/>
      <c r="OS189" s="143"/>
      <c r="OT189" s="143"/>
      <c r="OU189" s="143"/>
      <c r="OV189" s="143"/>
      <c r="OW189" s="143"/>
      <c r="OX189" s="143"/>
      <c r="OY189" s="143"/>
      <c r="OZ189" s="143"/>
      <c r="PA189" s="143"/>
      <c r="PB189" s="143"/>
      <c r="PC189" s="143"/>
      <c r="PD189" s="143"/>
      <c r="PE189" s="143"/>
      <c r="PF189" s="143"/>
      <c r="PG189" s="143"/>
      <c r="PH189" s="143"/>
      <c r="PI189" s="143"/>
      <c r="PJ189" s="143"/>
      <c r="PK189" s="143"/>
      <c r="PL189" s="143"/>
      <c r="PM189" s="143"/>
      <c r="PN189" s="143"/>
      <c r="PO189" s="143"/>
      <c r="PP189" s="143"/>
      <c r="PQ189" s="143"/>
      <c r="PR189" s="143"/>
      <c r="PS189" s="143"/>
      <c r="PT189" s="143"/>
      <c r="PU189" s="143"/>
      <c r="PV189" s="143"/>
      <c r="PW189" s="143"/>
      <c r="PX189" s="143"/>
      <c r="PY189" s="143"/>
      <c r="PZ189" s="143"/>
      <c r="QA189" s="143"/>
      <c r="QB189" s="143"/>
      <c r="QC189" s="143"/>
      <c r="QD189" s="143"/>
      <c r="QE189" s="143"/>
      <c r="QF189" s="143"/>
      <c r="QG189" s="143"/>
      <c r="QH189" s="143"/>
      <c r="QI189" s="143"/>
      <c r="QJ189" s="143"/>
      <c r="QK189" s="143"/>
      <c r="QL189" s="143"/>
      <c r="QM189" s="143"/>
      <c r="QN189" s="143"/>
      <c r="QO189" s="143"/>
      <c r="QP189" s="143"/>
      <c r="QQ189" s="143"/>
      <c r="QR189" s="143"/>
      <c r="QS189" s="143"/>
      <c r="QT189" s="143"/>
      <c r="QU189" s="143"/>
      <c r="QV189" s="143"/>
      <c r="QW189" s="143"/>
      <c r="QX189" s="143"/>
      <c r="QY189" s="143"/>
      <c r="QZ189" s="143"/>
      <c r="RA189" s="143"/>
      <c r="RB189" s="143"/>
      <c r="RC189" s="143"/>
      <c r="RD189" s="143"/>
      <c r="RE189" s="143"/>
      <c r="RF189" s="143"/>
      <c r="RG189" s="143"/>
      <c r="RH189" s="143"/>
      <c r="RI189" s="143"/>
      <c r="RJ189" s="143"/>
      <c r="RK189" s="143"/>
      <c r="RL189" s="143"/>
      <c r="RM189" s="143"/>
      <c r="RN189" s="143"/>
      <c r="RO189" s="143"/>
      <c r="RP189" s="143"/>
      <c r="RQ189" s="143"/>
      <c r="RR189" s="143"/>
      <c r="RS189" s="143"/>
      <c r="RT189" s="143"/>
      <c r="RU189" s="143"/>
      <c r="RV189" s="143"/>
      <c r="RW189" s="143"/>
      <c r="RX189" s="143"/>
      <c r="RY189" s="143"/>
      <c r="RZ189" s="143"/>
      <c r="SA189" s="143"/>
      <c r="SB189" s="143"/>
      <c r="SC189" s="143"/>
      <c r="SD189" s="143"/>
      <c r="SE189" s="143"/>
      <c r="SF189" s="143"/>
      <c r="SG189" s="143"/>
      <c r="SH189" s="143"/>
      <c r="SI189" s="143"/>
      <c r="SJ189" s="143"/>
      <c r="SK189" s="143"/>
      <c r="SL189" s="143"/>
      <c r="SM189" s="143"/>
      <c r="SN189" s="143"/>
      <c r="SO189" s="143"/>
      <c r="SP189" s="143"/>
      <c r="SQ189" s="143"/>
      <c r="SR189" s="143"/>
      <c r="SS189" s="143"/>
      <c r="ST189" s="143"/>
      <c r="SU189" s="143"/>
      <c r="SV189" s="143"/>
      <c r="SW189" s="143"/>
      <c r="SX189" s="143"/>
      <c r="SY189" s="143"/>
      <c r="SZ189" s="143"/>
      <c r="TA189" s="143"/>
      <c r="TB189" s="143"/>
      <c r="TC189" s="143"/>
      <c r="TD189" s="143"/>
      <c r="TE189" s="143"/>
      <c r="TF189" s="143"/>
      <c r="TG189" s="143"/>
      <c r="TH189" s="143"/>
      <c r="TI189" s="143"/>
      <c r="TJ189" s="143"/>
      <c r="TK189" s="143"/>
      <c r="TL189" s="143"/>
      <c r="TM189" s="143"/>
      <c r="TN189" s="143"/>
      <c r="TO189" s="143"/>
      <c r="TP189" s="143"/>
      <c r="TQ189" s="143"/>
      <c r="TR189" s="143"/>
      <c r="TS189" s="143"/>
      <c r="TT189" s="143"/>
      <c r="TU189" s="143"/>
      <c r="TV189" s="143"/>
      <c r="TW189" s="143"/>
      <c r="TX189" s="143"/>
      <c r="TY189" s="143"/>
      <c r="TZ189" s="143"/>
      <c r="UA189" s="143"/>
      <c r="UB189" s="143"/>
      <c r="UC189" s="143"/>
      <c r="UD189" s="143"/>
      <c r="UE189" s="143"/>
      <c r="UF189" s="143"/>
      <c r="UG189" s="143"/>
      <c r="UH189" s="143"/>
      <c r="UI189" s="143"/>
      <c r="UJ189" s="143"/>
      <c r="UK189" s="143"/>
      <c r="UL189" s="143"/>
      <c r="UM189" s="143"/>
      <c r="UN189" s="143"/>
      <c r="UO189" s="143"/>
      <c r="UP189" s="143"/>
      <c r="UQ189" s="143"/>
      <c r="UR189" s="143"/>
      <c r="US189" s="143"/>
      <c r="UT189" s="143"/>
      <c r="UU189" s="143"/>
      <c r="UV189" s="143"/>
      <c r="UW189" s="143"/>
      <c r="UX189" s="143"/>
      <c r="UY189" s="143"/>
      <c r="UZ189" s="143"/>
      <c r="VA189" s="143"/>
      <c r="VB189" s="143"/>
      <c r="VC189" s="143"/>
      <c r="VD189" s="143"/>
      <c r="VE189" s="143"/>
      <c r="VF189" s="143"/>
      <c r="VG189" s="143"/>
      <c r="VH189" s="143"/>
      <c r="VI189" s="143"/>
      <c r="VJ189" s="143"/>
      <c r="VK189" s="143"/>
      <c r="VL189" s="143"/>
      <c r="VM189" s="143"/>
      <c r="VN189" s="143"/>
      <c r="VO189" s="143"/>
      <c r="VP189" s="143"/>
      <c r="VQ189" s="143"/>
      <c r="VR189" s="143"/>
      <c r="VS189" s="143"/>
      <c r="VT189" s="143"/>
      <c r="VU189" s="143"/>
      <c r="VV189" s="143"/>
      <c r="VW189" s="143"/>
      <c r="VX189" s="143"/>
      <c r="VY189" s="143"/>
      <c r="VZ189" s="143"/>
      <c r="WA189" s="143"/>
      <c r="WB189" s="143"/>
      <c r="WC189" s="143"/>
      <c r="WD189" s="143"/>
      <c r="WE189" s="143"/>
      <c r="WF189" s="143"/>
      <c r="WG189" s="143"/>
      <c r="WH189" s="143"/>
      <c r="WI189" s="143"/>
      <c r="WJ189" s="143"/>
      <c r="WK189" s="143"/>
      <c r="WL189" s="143"/>
      <c r="WM189" s="143"/>
      <c r="WN189" s="143"/>
      <c r="WO189" s="143"/>
      <c r="WP189" s="143"/>
      <c r="WQ189" s="143"/>
      <c r="WR189" s="143"/>
      <c r="WS189" s="143"/>
      <c r="WT189" s="143"/>
      <c r="WU189" s="143"/>
      <c r="WV189" s="143"/>
      <c r="WW189" s="143"/>
      <c r="WX189" s="143"/>
      <c r="WY189" s="143"/>
      <c r="WZ189" s="143"/>
      <c r="XA189" s="143"/>
      <c r="XB189" s="143"/>
      <c r="XC189" s="143"/>
      <c r="XD189" s="143"/>
      <c r="XE189" s="143"/>
      <c r="XF189" s="143"/>
      <c r="XG189" s="143"/>
      <c r="XH189" s="143"/>
      <c r="XI189" s="143"/>
      <c r="XJ189" s="143"/>
      <c r="XK189" s="143"/>
      <c r="XL189" s="143"/>
      <c r="XM189" s="143"/>
      <c r="XN189" s="143"/>
      <c r="XO189" s="143"/>
      <c r="XP189" s="143"/>
      <c r="XQ189" s="143"/>
      <c r="XR189" s="143"/>
      <c r="XS189" s="143"/>
      <c r="XT189" s="143"/>
      <c r="XU189" s="143"/>
      <c r="XV189" s="143"/>
      <c r="XW189" s="143"/>
      <c r="XX189" s="143"/>
      <c r="XY189" s="143"/>
      <c r="XZ189" s="143"/>
      <c r="YA189" s="143"/>
      <c r="YB189" s="143"/>
      <c r="YC189" s="143"/>
      <c r="YD189" s="143"/>
      <c r="YE189" s="143"/>
      <c r="YF189" s="143"/>
      <c r="YG189" s="143"/>
      <c r="YH189" s="143"/>
      <c r="YI189" s="143"/>
      <c r="YJ189" s="143"/>
      <c r="YK189" s="143"/>
      <c r="YL189" s="143"/>
      <c r="YM189" s="143"/>
      <c r="YN189" s="143"/>
      <c r="YO189" s="143"/>
      <c r="YP189" s="143"/>
      <c r="YQ189" s="143"/>
      <c r="YR189" s="143"/>
      <c r="YS189" s="143"/>
      <c r="YT189" s="143"/>
      <c r="YU189" s="143"/>
      <c r="YV189" s="143"/>
      <c r="YW189" s="143"/>
      <c r="YX189" s="143"/>
      <c r="YY189" s="143"/>
      <c r="YZ189" s="143"/>
      <c r="ZA189" s="143"/>
      <c r="ZB189" s="143"/>
      <c r="ZC189" s="143"/>
      <c r="ZD189" s="143"/>
      <c r="ZE189" s="143"/>
      <c r="ZF189" s="143"/>
      <c r="ZG189" s="143"/>
      <c r="ZH189" s="143"/>
      <c r="ZI189" s="143"/>
      <c r="ZJ189" s="143"/>
      <c r="ZK189" s="143"/>
      <c r="ZL189" s="143"/>
      <c r="ZM189" s="143"/>
      <c r="ZN189" s="143"/>
      <c r="ZO189" s="143"/>
      <c r="ZP189" s="143"/>
      <c r="ZQ189" s="143"/>
      <c r="ZR189" s="143"/>
      <c r="ZS189" s="143"/>
      <c r="ZT189" s="143"/>
      <c r="ZU189" s="143"/>
      <c r="ZV189" s="143"/>
      <c r="ZW189" s="143"/>
      <c r="ZX189" s="143"/>
      <c r="ZY189" s="143"/>
      <c r="ZZ189" s="143"/>
      <c r="AAA189" s="143"/>
      <c r="AAB189" s="143"/>
      <c r="AAC189" s="143"/>
      <c r="AAD189" s="143"/>
      <c r="AAE189" s="143"/>
      <c r="AAF189" s="143"/>
      <c r="AAG189" s="143"/>
      <c r="AAH189" s="143"/>
      <c r="AAI189" s="143"/>
      <c r="AAJ189" s="143"/>
      <c r="AAK189" s="143"/>
      <c r="AAL189" s="143"/>
      <c r="AAM189" s="143"/>
      <c r="AAN189" s="143"/>
      <c r="AAO189" s="143"/>
      <c r="AAP189" s="143"/>
      <c r="AAQ189" s="143"/>
      <c r="AAR189" s="143"/>
      <c r="AAS189" s="143"/>
      <c r="AAT189" s="143"/>
      <c r="AAU189" s="143"/>
      <c r="AAV189" s="143"/>
      <c r="AAW189" s="143"/>
      <c r="AAX189" s="143"/>
      <c r="AAY189" s="143"/>
      <c r="AAZ189" s="143"/>
      <c r="ABA189" s="143"/>
      <c r="ABB189" s="143"/>
      <c r="ABC189" s="143"/>
      <c r="ABD189" s="143"/>
      <c r="ABE189" s="143"/>
      <c r="ABF189" s="143"/>
      <c r="ABG189" s="143"/>
      <c r="ABH189" s="143"/>
      <c r="ABI189" s="143"/>
      <c r="ABJ189" s="143"/>
      <c r="ABK189" s="143"/>
      <c r="ABL189" s="143"/>
      <c r="ABM189" s="143"/>
      <c r="ABN189" s="143"/>
      <c r="ABO189" s="143"/>
      <c r="ABP189" s="143"/>
      <c r="ABQ189" s="143"/>
      <c r="ABR189" s="143"/>
      <c r="ABS189" s="143"/>
      <c r="ABT189" s="143"/>
      <c r="ABU189" s="143"/>
      <c r="ABV189" s="143"/>
      <c r="ABW189" s="143"/>
      <c r="ABX189" s="143"/>
      <c r="ABY189" s="143"/>
      <c r="ABZ189" s="143"/>
      <c r="ACA189" s="143"/>
      <c r="ACB189" s="143"/>
      <c r="ACC189" s="143"/>
      <c r="ACD189" s="143"/>
      <c r="ACE189" s="143"/>
      <c r="ACF189" s="143"/>
      <c r="ACG189" s="143"/>
      <c r="ACH189" s="143"/>
      <c r="ACI189" s="143"/>
      <c r="ACJ189" s="143"/>
      <c r="ACK189" s="143"/>
      <c r="ACL189" s="143"/>
      <c r="ACM189" s="143"/>
      <c r="ACN189" s="143"/>
      <c r="ACO189" s="143"/>
      <c r="ACP189" s="143"/>
      <c r="ACQ189" s="143"/>
      <c r="ACR189" s="143"/>
      <c r="ACS189" s="143"/>
      <c r="ACT189" s="143"/>
      <c r="ACU189" s="143"/>
      <c r="ACV189" s="143"/>
      <c r="ACW189" s="143"/>
      <c r="ACX189" s="143"/>
      <c r="ACY189" s="143"/>
      <c r="ACZ189" s="143"/>
      <c r="ADA189" s="143"/>
      <c r="ADB189" s="143"/>
      <c r="ADC189" s="143"/>
      <c r="ADD189" s="143"/>
      <c r="ADE189" s="143"/>
      <c r="ADF189" s="143"/>
      <c r="ADG189" s="143"/>
      <c r="ADH189" s="143"/>
      <c r="ADI189" s="143"/>
      <c r="ADJ189" s="143"/>
      <c r="ADK189" s="143"/>
      <c r="ADL189" s="143"/>
      <c r="ADM189" s="143"/>
      <c r="ADN189" s="143"/>
      <c r="ADO189" s="143"/>
      <c r="ADP189" s="143"/>
      <c r="ADQ189" s="143"/>
      <c r="ADR189" s="143"/>
      <c r="ADS189" s="143"/>
      <c r="ADT189" s="143"/>
      <c r="ADU189" s="143"/>
      <c r="ADV189" s="143"/>
      <c r="ADW189" s="143"/>
      <c r="ADX189" s="143"/>
      <c r="ADY189" s="143"/>
      <c r="ADZ189" s="143"/>
      <c r="AEA189" s="143"/>
      <c r="AEB189" s="143"/>
      <c r="AEC189" s="143"/>
      <c r="AED189" s="143"/>
      <c r="AEE189" s="143"/>
      <c r="AEF189" s="143"/>
      <c r="AEG189" s="143"/>
      <c r="AEH189" s="143"/>
      <c r="AEI189" s="143"/>
      <c r="AEJ189" s="143"/>
      <c r="AEK189" s="143"/>
      <c r="AEL189" s="143"/>
      <c r="AEM189" s="143"/>
      <c r="AEN189" s="143"/>
      <c r="AEO189" s="143"/>
      <c r="AEP189" s="143"/>
      <c r="AEQ189" s="143"/>
      <c r="AER189" s="143"/>
      <c r="AES189" s="143"/>
      <c r="AET189" s="143"/>
      <c r="AEU189" s="143"/>
      <c r="AEV189" s="143"/>
      <c r="AEW189" s="143"/>
      <c r="AEX189" s="143"/>
      <c r="AEY189" s="143"/>
      <c r="AEZ189" s="143"/>
      <c r="AFA189" s="143"/>
      <c r="AFB189" s="143"/>
      <c r="AFC189" s="143"/>
      <c r="AFD189" s="143"/>
      <c r="AFE189" s="143"/>
      <c r="AFF189" s="143"/>
      <c r="AFG189" s="143"/>
      <c r="AFH189" s="143"/>
      <c r="AFI189" s="143"/>
      <c r="AFJ189" s="143"/>
      <c r="AFK189" s="143"/>
      <c r="AFL189" s="143"/>
      <c r="AFM189" s="143"/>
      <c r="AFN189" s="143"/>
      <c r="AFO189" s="143"/>
      <c r="AFP189" s="143"/>
      <c r="AFQ189" s="143"/>
      <c r="AFR189" s="143"/>
      <c r="AFS189" s="143"/>
      <c r="AFT189" s="143"/>
      <c r="AFU189" s="143"/>
      <c r="AFV189" s="143"/>
      <c r="AFW189" s="143"/>
      <c r="AFX189" s="143"/>
      <c r="AFY189" s="143"/>
      <c r="AFZ189" s="143"/>
      <c r="AGA189" s="143"/>
      <c r="AGB189" s="143"/>
      <c r="AGC189" s="143"/>
      <c r="AGD189" s="143"/>
      <c r="AGE189" s="143"/>
      <c r="AGF189" s="143"/>
      <c r="AGG189" s="143"/>
      <c r="AGH189" s="143"/>
      <c r="AGI189" s="143"/>
      <c r="AGJ189" s="143"/>
      <c r="AGK189" s="143"/>
      <c r="AGL189" s="143"/>
      <c r="AGM189" s="143"/>
      <c r="AGN189" s="143"/>
      <c r="AGO189" s="143"/>
      <c r="AGP189" s="143"/>
      <c r="AGQ189" s="143"/>
      <c r="AGR189" s="143"/>
      <c r="AGS189" s="143"/>
      <c r="AGT189" s="143"/>
      <c r="AGU189" s="143"/>
      <c r="AGV189" s="143"/>
      <c r="AGW189" s="143"/>
      <c r="AGX189" s="143"/>
      <c r="AGY189" s="143"/>
      <c r="AGZ189" s="143"/>
      <c r="AHA189" s="143"/>
      <c r="AHB189" s="143"/>
      <c r="AHC189" s="143"/>
      <c r="AHD189" s="143"/>
      <c r="AHE189" s="143"/>
      <c r="AHF189" s="143"/>
      <c r="AHG189" s="143"/>
      <c r="AHH189" s="143"/>
      <c r="AHI189" s="143"/>
      <c r="AHJ189" s="143"/>
      <c r="AHK189" s="143"/>
      <c r="AHL189" s="143"/>
      <c r="AHM189" s="143"/>
      <c r="AHN189" s="143"/>
      <c r="AHO189" s="143"/>
      <c r="AHP189" s="143"/>
      <c r="AHQ189" s="143"/>
      <c r="AHR189" s="143"/>
      <c r="AHS189" s="143"/>
      <c r="AHT189" s="143"/>
      <c r="AHU189" s="143"/>
      <c r="AHV189" s="143"/>
      <c r="AHW189" s="143"/>
      <c r="AHX189" s="143"/>
      <c r="AHY189" s="143"/>
      <c r="AHZ189" s="143"/>
      <c r="AIA189" s="143"/>
      <c r="AIB189" s="143"/>
      <c r="AIC189" s="143"/>
      <c r="AID189" s="143"/>
      <c r="AIE189" s="143"/>
      <c r="AIF189" s="143"/>
      <c r="AIG189" s="143"/>
      <c r="AIH189" s="143"/>
      <c r="AII189" s="143"/>
      <c r="AIJ189" s="143"/>
      <c r="AIK189" s="143"/>
      <c r="AIL189" s="143"/>
      <c r="AIM189" s="143"/>
      <c r="AIN189" s="143"/>
      <c r="AIO189" s="143"/>
      <c r="AIP189" s="143"/>
      <c r="AIQ189" s="143"/>
      <c r="AIR189" s="143"/>
      <c r="AIS189" s="143"/>
      <c r="AIT189" s="143"/>
      <c r="AIU189" s="143"/>
      <c r="AIV189" s="143"/>
      <c r="AIW189" s="143"/>
      <c r="AIX189" s="143"/>
      <c r="AIY189" s="143"/>
      <c r="AIZ189" s="143"/>
      <c r="AJA189" s="143"/>
      <c r="AJB189" s="143"/>
      <c r="AJC189" s="143"/>
      <c r="AJD189" s="143"/>
      <c r="AJE189" s="143"/>
      <c r="AJF189" s="143"/>
      <c r="AJG189" s="143"/>
      <c r="AJH189" s="143"/>
      <c r="AJI189" s="143"/>
      <c r="AJJ189" s="143"/>
      <c r="AJK189" s="143"/>
      <c r="AJL189" s="143"/>
      <c r="AJM189" s="143"/>
      <c r="AJN189" s="143"/>
      <c r="AJO189" s="143"/>
      <c r="AJP189" s="143"/>
      <c r="AJQ189" s="143"/>
      <c r="AJR189" s="143"/>
      <c r="AJS189" s="143"/>
      <c r="AJT189" s="143"/>
      <c r="AJU189" s="143"/>
      <c r="AJV189" s="143"/>
      <c r="AJW189" s="143"/>
      <c r="AJX189" s="143"/>
      <c r="AJY189" s="143"/>
      <c r="AJZ189" s="143"/>
      <c r="AKA189" s="143"/>
      <c r="AKB189" s="143"/>
      <c r="AKC189" s="143"/>
      <c r="AKD189" s="143"/>
      <c r="AKE189" s="143"/>
      <c r="AKF189" s="143"/>
      <c r="AKG189" s="143"/>
      <c r="AKH189" s="143"/>
      <c r="AKI189" s="143"/>
      <c r="AKJ189" s="143"/>
      <c r="AKK189" s="143"/>
      <c r="AKL189" s="143"/>
      <c r="AKM189" s="143"/>
      <c r="AKN189" s="143"/>
      <c r="AKO189" s="143"/>
      <c r="AKP189" s="143"/>
      <c r="AKQ189" s="143"/>
      <c r="AKR189" s="143"/>
      <c r="AKS189" s="143"/>
      <c r="AKT189" s="143"/>
      <c r="AKU189" s="143"/>
      <c r="AKV189" s="143"/>
      <c r="AKW189" s="143"/>
      <c r="AKX189" s="143"/>
      <c r="AKY189" s="143"/>
      <c r="AKZ189" s="143"/>
      <c r="ALA189" s="143"/>
      <c r="ALB189" s="143"/>
      <c r="ALC189" s="143"/>
      <c r="ALD189" s="143"/>
      <c r="ALE189" s="143"/>
      <c r="ALF189" s="143"/>
      <c r="ALG189" s="143"/>
      <c r="ALH189" s="143"/>
      <c r="ALI189" s="143"/>
      <c r="ALJ189" s="143"/>
      <c r="ALK189" s="143"/>
      <c r="ALL189" s="143"/>
      <c r="ALM189" s="143"/>
      <c r="ALN189" s="143"/>
      <c r="ALO189" s="143"/>
      <c r="ALP189" s="143"/>
      <c r="ALQ189" s="143"/>
      <c r="ALR189" s="143"/>
      <c r="ALS189" s="143"/>
      <c r="ALT189" s="143"/>
      <c r="ALU189" s="143"/>
      <c r="ALV189" s="143"/>
      <c r="ALW189" s="143"/>
      <c r="ALX189" s="143"/>
      <c r="ALY189" s="143"/>
      <c r="ALZ189" s="143"/>
      <c r="AMA189" s="143"/>
      <c r="AMB189" s="143"/>
      <c r="AMC189" s="143"/>
    </row>
    <row r="190" spans="1:1017" ht="21.15" customHeight="1" x14ac:dyDescent="0.3">
      <c r="A190" s="198"/>
      <c r="B190" s="198" t="s">
        <v>395</v>
      </c>
      <c r="C190" s="199" t="s">
        <v>35</v>
      </c>
      <c r="D190" s="200" t="s">
        <v>266</v>
      </c>
      <c r="E190" s="261">
        <v>12</v>
      </c>
      <c r="F190" s="261">
        <v>4</v>
      </c>
      <c r="G190" s="221"/>
      <c r="H190" s="221"/>
      <c r="I190" s="221"/>
      <c r="J190" s="221"/>
      <c r="K190" s="221">
        <v>10</v>
      </c>
      <c r="L190" s="284"/>
      <c r="M190" s="284"/>
      <c r="N190" s="284"/>
      <c r="O190" s="221"/>
      <c r="P190" s="284"/>
      <c r="Q190" s="221"/>
    </row>
    <row r="191" spans="1:1017" ht="21.15" customHeight="1" x14ac:dyDescent="0.3">
      <c r="A191" s="222"/>
      <c r="B191" s="233" t="s">
        <v>396</v>
      </c>
      <c r="C191" s="233" t="s">
        <v>48</v>
      </c>
      <c r="D191" s="224" t="s">
        <v>397</v>
      </c>
      <c r="E191" s="225">
        <v>10</v>
      </c>
      <c r="F191" s="225">
        <v>3</v>
      </c>
      <c r="G191" s="208"/>
      <c r="H191" s="208"/>
      <c r="I191" s="208"/>
      <c r="J191" s="208"/>
      <c r="K191" s="208"/>
      <c r="L191" s="208"/>
      <c r="M191" s="208"/>
      <c r="N191" s="209"/>
      <c r="O191" s="209"/>
      <c r="P191" s="208"/>
      <c r="Q191" s="209"/>
    </row>
    <row r="192" spans="1:1017" ht="21.15" customHeight="1" x14ac:dyDescent="0.3">
      <c r="A192" s="222"/>
      <c r="B192" s="228" t="s">
        <v>398</v>
      </c>
      <c r="C192" s="216" t="s">
        <v>91</v>
      </c>
      <c r="D192" s="229" t="s">
        <v>368</v>
      </c>
      <c r="E192" s="230">
        <v>2</v>
      </c>
      <c r="F192" s="230"/>
      <c r="G192" s="208"/>
      <c r="H192" s="208"/>
      <c r="I192" s="208">
        <v>24</v>
      </c>
      <c r="J192" s="208"/>
      <c r="K192" s="208"/>
      <c r="L192" s="208" t="s">
        <v>56</v>
      </c>
      <c r="M192" s="208"/>
      <c r="N192" s="209"/>
      <c r="O192" s="209"/>
      <c r="P192" s="208" t="s">
        <v>41</v>
      </c>
      <c r="Q192" s="208" t="s">
        <v>40</v>
      </c>
    </row>
    <row r="193" spans="1:17" ht="21.15" customHeight="1" x14ac:dyDescent="0.3">
      <c r="A193" s="222"/>
      <c r="B193" s="228" t="s">
        <v>399</v>
      </c>
      <c r="C193" s="216" t="s">
        <v>91</v>
      </c>
      <c r="D193" s="229" t="s">
        <v>371</v>
      </c>
      <c r="E193" s="230">
        <v>2</v>
      </c>
      <c r="F193" s="230"/>
      <c r="G193" s="208"/>
      <c r="H193" s="208">
        <v>18</v>
      </c>
      <c r="I193" s="208"/>
      <c r="J193" s="208"/>
      <c r="K193" s="208"/>
      <c r="L193" s="208" t="s">
        <v>56</v>
      </c>
      <c r="M193" s="208"/>
      <c r="N193" s="209"/>
      <c r="O193" s="209"/>
      <c r="P193" s="208" t="s">
        <v>41</v>
      </c>
      <c r="Q193" s="209" t="s">
        <v>40</v>
      </c>
    </row>
    <row r="194" spans="1:17" s="107" customFormat="1" ht="21.15" customHeight="1" x14ac:dyDescent="0.3">
      <c r="A194" s="251"/>
      <c r="B194" s="228" t="s">
        <v>400</v>
      </c>
      <c r="C194" s="216" t="s">
        <v>91</v>
      </c>
      <c r="D194" s="229" t="s">
        <v>275</v>
      </c>
      <c r="E194" s="230">
        <v>2</v>
      </c>
      <c r="F194" s="230"/>
      <c r="G194" s="208"/>
      <c r="H194" s="208"/>
      <c r="I194" s="208">
        <v>18</v>
      </c>
      <c r="J194" s="208"/>
      <c r="K194" s="208"/>
      <c r="L194" s="208" t="s">
        <v>56</v>
      </c>
      <c r="M194" s="208"/>
      <c r="N194" s="209"/>
      <c r="O194" s="209"/>
      <c r="P194" s="208" t="s">
        <v>41</v>
      </c>
      <c r="Q194" s="208" t="s">
        <v>40</v>
      </c>
    </row>
    <row r="195" spans="1:17" s="107" customFormat="1" ht="21.15" customHeight="1" x14ac:dyDescent="0.3">
      <c r="A195" s="251"/>
      <c r="B195" s="228" t="s">
        <v>401</v>
      </c>
      <c r="C195" s="216" t="s">
        <v>91</v>
      </c>
      <c r="D195" s="229" t="s">
        <v>281</v>
      </c>
      <c r="E195" s="230">
        <v>2</v>
      </c>
      <c r="F195" s="230"/>
      <c r="G195" s="208"/>
      <c r="H195" s="208">
        <v>18</v>
      </c>
      <c r="I195" s="208"/>
      <c r="J195" s="208"/>
      <c r="K195" s="208"/>
      <c r="L195" s="208" t="s">
        <v>56</v>
      </c>
      <c r="M195" s="208"/>
      <c r="N195" s="209"/>
      <c r="O195" s="209"/>
      <c r="P195" s="208" t="s">
        <v>41</v>
      </c>
      <c r="Q195" s="209" t="s">
        <v>40</v>
      </c>
    </row>
    <row r="196" spans="1:17" ht="21.15" customHeight="1" x14ac:dyDescent="0.3">
      <c r="A196" s="222"/>
      <c r="B196" s="228" t="s">
        <v>402</v>
      </c>
      <c r="C196" s="216" t="s">
        <v>91</v>
      </c>
      <c r="D196" s="229" t="s">
        <v>375</v>
      </c>
      <c r="E196" s="230">
        <v>2</v>
      </c>
      <c r="F196" s="230"/>
      <c r="G196" s="208"/>
      <c r="H196" s="208">
        <v>18</v>
      </c>
      <c r="I196" s="208"/>
      <c r="J196" s="208"/>
      <c r="K196" s="208"/>
      <c r="L196" s="208" t="s">
        <v>56</v>
      </c>
      <c r="M196" s="208"/>
      <c r="N196" s="209"/>
      <c r="O196" s="209"/>
      <c r="P196" s="208"/>
      <c r="Q196" s="208"/>
    </row>
    <row r="197" spans="1:17" s="107" customFormat="1" ht="21.15" customHeight="1" x14ac:dyDescent="0.3">
      <c r="A197" s="251"/>
      <c r="B197" s="233" t="s">
        <v>403</v>
      </c>
      <c r="C197" s="233" t="s">
        <v>50</v>
      </c>
      <c r="D197" s="224" t="s">
        <v>404</v>
      </c>
      <c r="E197" s="225">
        <v>2</v>
      </c>
      <c r="F197" s="225">
        <v>1</v>
      </c>
      <c r="G197" s="208"/>
      <c r="H197" s="208"/>
      <c r="I197" s="208"/>
      <c r="J197" s="208"/>
      <c r="K197" s="208"/>
      <c r="L197" s="208"/>
      <c r="M197" s="208"/>
      <c r="N197" s="209"/>
      <c r="O197" s="209"/>
      <c r="P197" s="208"/>
      <c r="Q197" s="209"/>
    </row>
    <row r="198" spans="1:17" ht="21.15" customHeight="1" x14ac:dyDescent="0.3">
      <c r="A198" s="222"/>
      <c r="B198" s="228" t="s">
        <v>405</v>
      </c>
      <c r="C198" s="216" t="s">
        <v>91</v>
      </c>
      <c r="D198" s="229" t="s">
        <v>406</v>
      </c>
      <c r="E198" s="230">
        <v>2</v>
      </c>
      <c r="F198" s="230"/>
      <c r="G198" s="208">
        <v>18</v>
      </c>
      <c r="H198" s="208">
        <v>18</v>
      </c>
      <c r="I198" s="208"/>
      <c r="J198" s="208"/>
      <c r="K198" s="208"/>
      <c r="L198" s="208"/>
      <c r="M198" s="208" t="s">
        <v>273</v>
      </c>
      <c r="N198" s="209"/>
      <c r="O198" s="209"/>
      <c r="P198" s="208" t="s">
        <v>41</v>
      </c>
      <c r="Q198" s="208" t="s">
        <v>40</v>
      </c>
    </row>
    <row r="199" spans="1:17" ht="21.15" customHeight="1" x14ac:dyDescent="0.3">
      <c r="C199" s="205" t="s">
        <v>52</v>
      </c>
      <c r="D199" s="205"/>
      <c r="E199" s="244">
        <v>30</v>
      </c>
      <c r="F199" s="263">
        <v>10</v>
      </c>
      <c r="G199" s="260">
        <v>66</v>
      </c>
      <c r="H199" s="260">
        <v>72</v>
      </c>
      <c r="I199" s="260">
        <v>60</v>
      </c>
      <c r="J199" s="260">
        <v>48</v>
      </c>
      <c r="K199" s="246"/>
      <c r="L199" s="245"/>
      <c r="M199" s="245"/>
      <c r="N199" s="247"/>
      <c r="O199" s="247"/>
      <c r="P199" s="245"/>
      <c r="Q199" s="247"/>
    </row>
    <row r="200" spans="1:17" ht="15.75" customHeight="1" x14ac:dyDescent="0.3">
      <c r="C200" s="283"/>
      <c r="D200" s="285"/>
      <c r="E200" s="283"/>
      <c r="F200" s="283"/>
      <c r="G200" s="283"/>
      <c r="H200" s="283"/>
      <c r="I200" s="283"/>
      <c r="J200" s="283"/>
      <c r="K200" s="286"/>
      <c r="L200" s="274"/>
      <c r="M200" s="274"/>
      <c r="N200" s="274"/>
      <c r="O200" s="287"/>
      <c r="P200" s="276"/>
      <c r="Q200" s="283"/>
    </row>
    <row r="201" spans="1:17" ht="15.75" customHeight="1" x14ac:dyDescent="0.3"/>
    <row r="203" spans="1:17" ht="17.25" customHeight="1" x14ac:dyDescent="0.3"/>
    <row r="208" spans="1:17" ht="15" customHeight="1" x14ac:dyDescent="0.3"/>
    <row r="209" ht="12.75" customHeight="1" x14ac:dyDescent="0.3"/>
    <row r="210" ht="21" customHeight="1" x14ac:dyDescent="0.3"/>
    <row r="211" ht="15" customHeight="1" x14ac:dyDescent="0.3"/>
    <row r="215" ht="21" customHeight="1" x14ac:dyDescent="0.3"/>
    <row r="223" ht="21" customHeight="1" x14ac:dyDescent="0.3"/>
    <row r="233" ht="15" customHeight="1" x14ac:dyDescent="0.3"/>
    <row r="234" ht="15" customHeight="1" x14ac:dyDescent="0.3"/>
    <row r="236" ht="15" customHeight="1" x14ac:dyDescent="0.3"/>
    <row r="258" ht="15" customHeight="1" x14ac:dyDescent="0.3"/>
    <row r="259" ht="15" customHeight="1" x14ac:dyDescent="0.3"/>
    <row r="261" ht="15" customHeight="1" x14ac:dyDescent="0.3"/>
    <row r="281" ht="15" customHeight="1" x14ac:dyDescent="0.3"/>
    <row r="282" ht="15" customHeight="1" x14ac:dyDescent="0.3"/>
    <row r="284" ht="15" customHeight="1" x14ac:dyDescent="0.3"/>
    <row r="306" ht="15" customHeight="1" x14ac:dyDescent="0.3"/>
    <row r="307" ht="15" customHeight="1" x14ac:dyDescent="0.3"/>
    <row r="309" ht="15" customHeight="1" x14ac:dyDescent="0.3"/>
    <row r="320" ht="24" customHeight="1" x14ac:dyDescent="0.3"/>
    <row r="344" ht="15" customHeight="1" x14ac:dyDescent="0.3"/>
    <row r="345" ht="15" customHeight="1" x14ac:dyDescent="0.3"/>
    <row r="347" ht="15" customHeight="1" x14ac:dyDescent="0.3"/>
    <row r="373" ht="15" customHeight="1" x14ac:dyDescent="0.3"/>
    <row r="374" ht="15" customHeight="1" x14ac:dyDescent="0.3"/>
    <row r="376" ht="15" customHeight="1" x14ac:dyDescent="0.3"/>
    <row r="401" ht="15" customHeight="1" x14ac:dyDescent="0.3"/>
    <row r="402" ht="15" customHeight="1" x14ac:dyDescent="0.3"/>
    <row r="404" ht="15" customHeight="1" x14ac:dyDescent="0.3"/>
    <row r="428" ht="15" customHeight="1" x14ac:dyDescent="0.3"/>
    <row r="429" ht="15" customHeight="1" x14ac:dyDescent="0.3"/>
    <row r="431" ht="15" customHeight="1" x14ac:dyDescent="0.3"/>
    <row r="460" ht="15" customHeight="1" x14ac:dyDescent="0.3"/>
    <row r="461" ht="15" customHeight="1" x14ac:dyDescent="0.3"/>
    <row r="463" ht="15" customHeight="1" x14ac:dyDescent="0.3"/>
    <row r="490" ht="15" customHeight="1" x14ac:dyDescent="0.3"/>
    <row r="491" ht="15" customHeight="1" x14ac:dyDescent="0.3"/>
    <row r="493" ht="15" customHeight="1" x14ac:dyDescent="0.3"/>
    <row r="701" ht="15" customHeight="1" x14ac:dyDescent="0.3"/>
    <row r="702" ht="15" customHeight="1" x14ac:dyDescent="0.3"/>
    <row r="704" ht="15" customHeight="1" x14ac:dyDescent="0.3"/>
    <row r="723" ht="15" customHeight="1" x14ac:dyDescent="0.3"/>
    <row r="724" ht="15" customHeight="1" x14ac:dyDescent="0.3"/>
    <row r="726" ht="15" customHeight="1" x14ac:dyDescent="0.3"/>
  </sheetData>
  <mergeCells count="114">
    <mergeCell ref="L174:N174"/>
    <mergeCell ref="O174:O175"/>
    <mergeCell ref="P174:P175"/>
    <mergeCell ref="K172:K175"/>
    <mergeCell ref="L172:P173"/>
    <mergeCell ref="Q172:Q173"/>
    <mergeCell ref="Q174:Q175"/>
    <mergeCell ref="F171:F175"/>
    <mergeCell ref="G171:J173"/>
    <mergeCell ref="K171:Q171"/>
    <mergeCell ref="G174:G175"/>
    <mergeCell ref="H174:H175"/>
    <mergeCell ref="I174:I175"/>
    <mergeCell ref="J174:J175"/>
    <mergeCell ref="L141:N141"/>
    <mergeCell ref="O141:O142"/>
    <mergeCell ref="P141:P142"/>
    <mergeCell ref="Q141:Q142"/>
    <mergeCell ref="A171:A175"/>
    <mergeCell ref="B171:B175"/>
    <mergeCell ref="C171:C175"/>
    <mergeCell ref="D171:D175"/>
    <mergeCell ref="E171:E175"/>
    <mergeCell ref="G141:G142"/>
    <mergeCell ref="H141:H142"/>
    <mergeCell ref="I141:I142"/>
    <mergeCell ref="J141:J142"/>
    <mergeCell ref="K138:Q138"/>
    <mergeCell ref="K139:K142"/>
    <mergeCell ref="L139:P140"/>
    <mergeCell ref="Q139:Q140"/>
    <mergeCell ref="P112:P113"/>
    <mergeCell ref="Q112:Q113"/>
    <mergeCell ref="A138:A142"/>
    <mergeCell ref="B138:B142"/>
    <mergeCell ref="C138:C142"/>
    <mergeCell ref="D138:D142"/>
    <mergeCell ref="E138:E142"/>
    <mergeCell ref="F138:F142"/>
    <mergeCell ref="G138:J140"/>
    <mergeCell ref="G112:G113"/>
    <mergeCell ref="H112:H113"/>
    <mergeCell ref="I112:I113"/>
    <mergeCell ref="J112:J113"/>
    <mergeCell ref="L112:N112"/>
    <mergeCell ref="O112:O113"/>
    <mergeCell ref="K109:Q109"/>
    <mergeCell ref="K110:K113"/>
    <mergeCell ref="L110:P111"/>
    <mergeCell ref="Q110:Q111"/>
    <mergeCell ref="O83:O84"/>
    <mergeCell ref="P83:P84"/>
    <mergeCell ref="Q83:Q84"/>
    <mergeCell ref="A109:A113"/>
    <mergeCell ref="B109:B113"/>
    <mergeCell ref="C109:C113"/>
    <mergeCell ref="D109:D113"/>
    <mergeCell ref="E109:E113"/>
    <mergeCell ref="F109:F113"/>
    <mergeCell ref="G109:J111"/>
    <mergeCell ref="G83:G84"/>
    <mergeCell ref="H83:H84"/>
    <mergeCell ref="I83:I84"/>
    <mergeCell ref="J83:J84"/>
    <mergeCell ref="L83:N83"/>
    <mergeCell ref="G80:J82"/>
    <mergeCell ref="K80:Q80"/>
    <mergeCell ref="K81:K84"/>
    <mergeCell ref="L81:P82"/>
    <mergeCell ref="Q81:Q82"/>
    <mergeCell ref="A80:A84"/>
    <mergeCell ref="B80:B84"/>
    <mergeCell ref="C80:C84"/>
    <mergeCell ref="D80:D84"/>
    <mergeCell ref="E80:E84"/>
    <mergeCell ref="F80:F84"/>
    <mergeCell ref="L53:N53"/>
    <mergeCell ref="O53:O54"/>
    <mergeCell ref="P53:P54"/>
    <mergeCell ref="K51:K54"/>
    <mergeCell ref="L51:P52"/>
    <mergeCell ref="Q51:Q52"/>
    <mergeCell ref="Q53:Q54"/>
    <mergeCell ref="F50:F54"/>
    <mergeCell ref="G50:J52"/>
    <mergeCell ref="K50:Q50"/>
    <mergeCell ref="G53:G54"/>
    <mergeCell ref="H53:H54"/>
    <mergeCell ref="I53:I54"/>
    <mergeCell ref="J53:J54"/>
    <mergeCell ref="L19:N19"/>
    <mergeCell ref="O19:O20"/>
    <mergeCell ref="P19:P20"/>
    <mergeCell ref="Q19:Q20"/>
    <mergeCell ref="A50:A54"/>
    <mergeCell ref="B50:B54"/>
    <mergeCell ref="C50:C54"/>
    <mergeCell ref="D50:D54"/>
    <mergeCell ref="E50:E54"/>
    <mergeCell ref="G19:G20"/>
    <mergeCell ref="H19:H20"/>
    <mergeCell ref="I19:I20"/>
    <mergeCell ref="J19:J20"/>
    <mergeCell ref="K17:K20"/>
    <mergeCell ref="L17:P18"/>
    <mergeCell ref="Q17:Q18"/>
    <mergeCell ref="A16:A20"/>
    <mergeCell ref="B16:B20"/>
    <mergeCell ref="C16:C20"/>
    <mergeCell ref="D16:D20"/>
    <mergeCell ref="E16:E20"/>
    <mergeCell ref="F16:F20"/>
    <mergeCell ref="G16:J18"/>
    <mergeCell ref="K16:Q1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3261A-4318-4042-8E6B-5AD9C3749ED7}">
  <sheetPr>
    <tabColor rgb="FFFFFF00"/>
    <pageSetUpPr fitToPage="1"/>
  </sheetPr>
  <dimension ref="A1:AMC184"/>
  <sheetViews>
    <sheetView tabSelected="1" workbookViewId="0">
      <selection activeCell="H22" sqref="H22"/>
    </sheetView>
  </sheetViews>
  <sheetFormatPr baseColWidth="10" defaultColWidth="9.6640625" defaultRowHeight="14.4" x14ac:dyDescent="0.3"/>
  <cols>
    <col min="1" max="1" width="9.6640625" style="78" customWidth="1"/>
    <col min="2" max="2" width="13" style="20" customWidth="1"/>
    <col min="3" max="3" width="8.6640625" style="78" customWidth="1"/>
    <col min="4" max="4" width="28.88671875" style="78" customWidth="1"/>
    <col min="5" max="5" width="6.109375" style="78" customWidth="1"/>
    <col min="6" max="6" width="8.33203125" style="78" customWidth="1"/>
    <col min="7" max="7" width="12.44140625" style="78" customWidth="1"/>
    <col min="8" max="8" width="7.88671875" style="78" customWidth="1"/>
    <col min="9" max="9" width="7.6640625" style="78" customWidth="1"/>
    <col min="10" max="10" width="7.109375" style="78" customWidth="1"/>
    <col min="11" max="11" width="12.88671875" style="78" customWidth="1"/>
    <col min="12" max="12" width="4.33203125" style="78" customWidth="1"/>
    <col min="13" max="13" width="4.5546875" style="78" customWidth="1"/>
    <col min="14" max="14" width="4.109375" style="78" customWidth="1"/>
    <col min="15" max="15" width="12" style="78" customWidth="1"/>
    <col min="16" max="16" width="11" style="78" customWidth="1"/>
    <col min="17" max="17" width="13.109375" style="78" customWidth="1"/>
    <col min="18" max="1017" width="9.6640625" style="78" customWidth="1"/>
    <col min="1018" max="1018" width="9.6640625" customWidth="1"/>
  </cols>
  <sheetData>
    <row r="1" spans="1:17" s="73" customFormat="1" ht="21" x14ac:dyDescent="0.3">
      <c r="B1" s="74"/>
      <c r="C1" s="75" t="s">
        <v>0</v>
      </c>
      <c r="D1" s="75"/>
      <c r="E1" s="76"/>
    </row>
    <row r="2" spans="1:17" s="73" customFormat="1" x14ac:dyDescent="0.3">
      <c r="B2" s="74"/>
      <c r="C2" s="77" t="s">
        <v>1</v>
      </c>
    </row>
    <row r="3" spans="1:17" ht="13.5" customHeight="1" x14ac:dyDescent="0.3">
      <c r="C3" s="79" t="s">
        <v>2</v>
      </c>
      <c r="D3" s="80"/>
      <c r="E3" s="80"/>
      <c r="F3" s="80"/>
      <c r="G3" s="80"/>
      <c r="H3" s="80"/>
      <c r="I3" s="81"/>
      <c r="J3" s="73"/>
      <c r="K3" s="79" t="s">
        <v>3</v>
      </c>
      <c r="L3" s="82"/>
      <c r="M3" s="83"/>
      <c r="N3" s="83" t="s">
        <v>76</v>
      </c>
      <c r="O3" s="83"/>
      <c r="P3" s="81"/>
      <c r="Q3" s="73"/>
    </row>
    <row r="4" spans="1:17" x14ac:dyDescent="0.3">
      <c r="C4" s="84" t="s">
        <v>77</v>
      </c>
      <c r="D4" s="85"/>
      <c r="E4" s="85"/>
      <c r="F4" s="85"/>
      <c r="G4" s="85"/>
      <c r="H4" s="85"/>
      <c r="I4" s="86"/>
      <c r="J4" s="73"/>
      <c r="K4" s="87" t="s">
        <v>6</v>
      </c>
      <c r="L4" s="88"/>
      <c r="M4" s="89" t="s">
        <v>78</v>
      </c>
      <c r="N4" s="89"/>
      <c r="O4" s="89"/>
      <c r="P4" s="90"/>
      <c r="Q4" s="73"/>
    </row>
    <row r="5" spans="1:17" x14ac:dyDescent="0.3">
      <c r="C5" s="79" t="s">
        <v>79</v>
      </c>
      <c r="D5" s="80"/>
      <c r="E5" s="80"/>
      <c r="F5" s="80"/>
      <c r="G5" s="80"/>
      <c r="H5" s="80"/>
      <c r="I5" s="81"/>
      <c r="J5" s="73"/>
      <c r="K5" s="84" t="s">
        <v>9</v>
      </c>
      <c r="L5" s="91"/>
      <c r="M5" s="92"/>
      <c r="N5" s="92"/>
      <c r="O5" s="92"/>
      <c r="P5" s="86"/>
      <c r="Q5" s="73"/>
    </row>
    <row r="6" spans="1:17" x14ac:dyDescent="0.3">
      <c r="C6" s="84" t="s">
        <v>80</v>
      </c>
      <c r="D6" s="85"/>
      <c r="E6" s="85"/>
      <c r="F6" s="85"/>
      <c r="G6" s="85"/>
      <c r="H6" s="85"/>
      <c r="I6" s="86"/>
      <c r="J6" s="73"/>
      <c r="K6" s="73"/>
      <c r="L6" s="73"/>
      <c r="M6" s="73"/>
      <c r="N6" s="73"/>
      <c r="P6" s="73"/>
      <c r="Q6" s="73"/>
    </row>
    <row r="7" spans="1:17" x14ac:dyDescent="0.3">
      <c r="C7" s="87" t="s">
        <v>11</v>
      </c>
      <c r="D7" s="93"/>
      <c r="E7" s="93"/>
      <c r="F7" s="93"/>
      <c r="G7" s="93"/>
      <c r="H7" s="93"/>
      <c r="I7" s="90"/>
      <c r="J7" s="73"/>
      <c r="K7" s="73"/>
      <c r="L7" s="73"/>
      <c r="M7" s="73"/>
      <c r="N7" s="73"/>
      <c r="P7" s="73"/>
      <c r="Q7" s="73"/>
    </row>
    <row r="8" spans="1:17" x14ac:dyDescent="0.3">
      <c r="C8" s="84" t="s">
        <v>12</v>
      </c>
      <c r="D8" s="85"/>
      <c r="E8" s="85"/>
      <c r="F8" s="85"/>
      <c r="G8" s="85"/>
      <c r="H8" s="85"/>
      <c r="I8" s="86"/>
      <c r="J8" s="73"/>
      <c r="K8" s="73"/>
      <c r="L8" s="73"/>
      <c r="M8" s="73"/>
      <c r="N8" s="73"/>
      <c r="P8" s="73"/>
      <c r="Q8" s="73"/>
    </row>
    <row r="9" spans="1:17" x14ac:dyDescent="0.3">
      <c r="K9" s="73"/>
      <c r="L9" s="73"/>
      <c r="M9" s="73"/>
      <c r="N9" s="73"/>
      <c r="Q9" s="73"/>
    </row>
    <row r="12" spans="1:17" ht="15.75" customHeight="1" x14ac:dyDescent="0.3">
      <c r="C12" s="17"/>
      <c r="D12" s="17"/>
      <c r="E12" s="18"/>
      <c r="F12" s="19"/>
      <c r="G12" s="17"/>
      <c r="H12" s="17"/>
      <c r="I12" s="17"/>
      <c r="J12" s="17"/>
      <c r="K12" s="17"/>
      <c r="L12" s="20"/>
      <c r="M12" s="20"/>
      <c r="N12" s="20"/>
      <c r="O12" s="17"/>
      <c r="Q12" s="21"/>
    </row>
    <row r="14" spans="1:17" ht="30" customHeight="1" x14ac:dyDescent="0.3">
      <c r="C14" s="94" t="s">
        <v>81</v>
      </c>
      <c r="D14" s="73"/>
      <c r="E14" s="73"/>
      <c r="F14" s="73"/>
      <c r="G14" s="73"/>
      <c r="H14" s="73"/>
      <c r="I14" s="73"/>
      <c r="J14" s="73"/>
      <c r="O14" s="73"/>
      <c r="P14" s="73"/>
    </row>
    <row r="16" spans="1:17" ht="15" customHeight="1" x14ac:dyDescent="0.3">
      <c r="A16" s="27" t="s">
        <v>14</v>
      </c>
      <c r="B16" s="27" t="s">
        <v>15</v>
      </c>
      <c r="C16" s="24" t="s">
        <v>16</v>
      </c>
      <c r="D16" s="25" t="s">
        <v>17</v>
      </c>
      <c r="E16" s="24" t="s">
        <v>18</v>
      </c>
      <c r="F16" s="24" t="s">
        <v>19</v>
      </c>
      <c r="G16" s="24" t="s">
        <v>20</v>
      </c>
      <c r="H16" s="24"/>
      <c r="I16" s="24"/>
      <c r="J16" s="24"/>
      <c r="K16" s="27" t="s">
        <v>21</v>
      </c>
      <c r="L16" s="27"/>
      <c r="M16" s="27"/>
      <c r="N16" s="27"/>
      <c r="O16" s="27"/>
      <c r="P16" s="27"/>
      <c r="Q16" s="27"/>
    </row>
    <row r="17" spans="1:17" ht="15" customHeight="1" x14ac:dyDescent="0.3">
      <c r="A17" s="27"/>
      <c r="B17" s="27"/>
      <c r="C17" s="24"/>
      <c r="D17" s="25"/>
      <c r="E17" s="24"/>
      <c r="F17" s="24"/>
      <c r="G17" s="24"/>
      <c r="H17" s="24"/>
      <c r="I17" s="24"/>
      <c r="J17" s="24"/>
      <c r="K17" s="27" t="s">
        <v>82</v>
      </c>
      <c r="L17" s="27" t="s">
        <v>22</v>
      </c>
      <c r="M17" s="27"/>
      <c r="N17" s="27"/>
      <c r="O17" s="27"/>
      <c r="P17" s="27"/>
      <c r="Q17" s="27" t="s">
        <v>23</v>
      </c>
    </row>
    <row r="18" spans="1:17" x14ac:dyDescent="0.3">
      <c r="A18" s="27"/>
      <c r="B18" s="27"/>
      <c r="C18" s="24"/>
      <c r="D18" s="25"/>
      <c r="E18" s="24"/>
      <c r="F18" s="24"/>
      <c r="G18" s="24"/>
      <c r="H18" s="24"/>
      <c r="I18" s="24"/>
      <c r="J18" s="24"/>
      <c r="K18" s="27"/>
      <c r="L18" s="27"/>
      <c r="M18" s="27"/>
      <c r="N18" s="27"/>
      <c r="O18" s="27"/>
      <c r="P18" s="27"/>
      <c r="Q18" s="27"/>
    </row>
    <row r="19" spans="1:17" ht="35.25" customHeight="1" x14ac:dyDescent="0.3">
      <c r="A19" s="27"/>
      <c r="B19" s="27"/>
      <c r="C19" s="24"/>
      <c r="D19" s="25"/>
      <c r="E19" s="24"/>
      <c r="F19" s="24"/>
      <c r="G19" s="28" t="s">
        <v>24</v>
      </c>
      <c r="H19" s="28" t="s">
        <v>25</v>
      </c>
      <c r="I19" s="28" t="s">
        <v>26</v>
      </c>
      <c r="J19" s="28" t="s">
        <v>27</v>
      </c>
      <c r="K19" s="27"/>
      <c r="L19" s="28" t="s">
        <v>28</v>
      </c>
      <c r="M19" s="28"/>
      <c r="N19" s="28"/>
      <c r="O19" s="28" t="s">
        <v>29</v>
      </c>
      <c r="P19" s="30" t="s">
        <v>30</v>
      </c>
      <c r="Q19" s="31" t="s">
        <v>31</v>
      </c>
    </row>
    <row r="20" spans="1:17" ht="17.25" customHeight="1" x14ac:dyDescent="0.3">
      <c r="A20" s="27"/>
      <c r="B20" s="27"/>
      <c r="C20" s="24"/>
      <c r="D20" s="25"/>
      <c r="E20" s="24"/>
      <c r="F20" s="24"/>
      <c r="G20" s="28"/>
      <c r="H20" s="28"/>
      <c r="I20" s="28"/>
      <c r="J20" s="28"/>
      <c r="K20" s="27"/>
      <c r="L20" s="32" t="s">
        <v>32</v>
      </c>
      <c r="M20" s="32" t="s">
        <v>33</v>
      </c>
      <c r="N20" s="32" t="s">
        <v>34</v>
      </c>
      <c r="O20" s="28"/>
      <c r="P20" s="30"/>
      <c r="Q20" s="31"/>
    </row>
    <row r="21" spans="1:17" ht="21" customHeight="1" x14ac:dyDescent="0.3">
      <c r="A21" s="95"/>
      <c r="B21" s="95" t="s">
        <v>83</v>
      </c>
      <c r="C21" s="96" t="s">
        <v>35</v>
      </c>
      <c r="D21" s="97" t="s">
        <v>84</v>
      </c>
      <c r="E21" s="95">
        <v>18</v>
      </c>
      <c r="F21" s="95"/>
      <c r="G21" s="95"/>
      <c r="H21" s="95"/>
      <c r="I21" s="95"/>
      <c r="J21" s="95"/>
      <c r="K21" s="95">
        <v>10</v>
      </c>
      <c r="L21" s="98"/>
      <c r="M21" s="98"/>
      <c r="N21" s="98"/>
      <c r="O21" s="99"/>
      <c r="P21" s="98"/>
      <c r="Q21" s="99"/>
    </row>
    <row r="22" spans="1:17" ht="21" customHeight="1" x14ac:dyDescent="0.3">
      <c r="A22" s="100"/>
      <c r="B22" s="50" t="s">
        <v>85</v>
      </c>
      <c r="C22" s="50" t="s">
        <v>86</v>
      </c>
      <c r="D22" s="43" t="s">
        <v>87</v>
      </c>
      <c r="E22" s="44">
        <v>9</v>
      </c>
      <c r="F22" s="44">
        <v>3</v>
      </c>
      <c r="G22" s="32"/>
      <c r="H22" s="32"/>
      <c r="I22" s="101"/>
      <c r="J22" s="101"/>
      <c r="K22" s="44"/>
      <c r="L22" s="32"/>
      <c r="M22" s="32"/>
      <c r="N22" s="45"/>
      <c r="O22" s="45"/>
      <c r="P22" s="32"/>
      <c r="Q22" s="45"/>
    </row>
    <row r="23" spans="1:17" ht="21" customHeight="1" x14ac:dyDescent="0.3">
      <c r="A23" s="100"/>
      <c r="B23" s="50" t="s">
        <v>88</v>
      </c>
      <c r="C23" s="50" t="s">
        <v>37</v>
      </c>
      <c r="D23" s="43" t="s">
        <v>89</v>
      </c>
      <c r="E23" s="44">
        <v>9</v>
      </c>
      <c r="F23" s="44">
        <v>3</v>
      </c>
      <c r="G23" s="32"/>
      <c r="H23" s="32"/>
      <c r="I23" s="101"/>
      <c r="J23" s="101"/>
      <c r="K23" s="44"/>
      <c r="L23" s="32"/>
      <c r="M23" s="32"/>
      <c r="N23" s="45"/>
      <c r="O23" s="45"/>
      <c r="P23" s="32"/>
      <c r="Q23" s="45"/>
    </row>
    <row r="24" spans="1:17" ht="21" customHeight="1" x14ac:dyDescent="0.3">
      <c r="A24" s="102"/>
      <c r="B24" s="71" t="s">
        <v>90</v>
      </c>
      <c r="C24" s="71" t="s">
        <v>91</v>
      </c>
      <c r="D24" s="48" t="s">
        <v>89</v>
      </c>
      <c r="E24" s="32"/>
      <c r="F24" s="32"/>
      <c r="G24" s="32">
        <v>2</v>
      </c>
      <c r="H24" s="32"/>
      <c r="I24" s="32">
        <v>24</v>
      </c>
      <c r="J24" s="32">
        <v>48</v>
      </c>
      <c r="K24" s="32"/>
      <c r="L24" s="32" t="s">
        <v>56</v>
      </c>
      <c r="M24" s="32"/>
      <c r="N24" s="45"/>
      <c r="O24" s="45"/>
      <c r="P24" s="32" t="s">
        <v>41</v>
      </c>
      <c r="Q24" s="45" t="s">
        <v>40</v>
      </c>
    </row>
    <row r="25" spans="1:17" ht="21" customHeight="1" x14ac:dyDescent="0.3">
      <c r="A25" s="102"/>
      <c r="B25" s="50" t="s">
        <v>92</v>
      </c>
      <c r="C25" s="50" t="s">
        <v>66</v>
      </c>
      <c r="D25" s="103" t="s">
        <v>93</v>
      </c>
      <c r="E25" s="44">
        <v>9</v>
      </c>
      <c r="F25" s="44">
        <v>3</v>
      </c>
      <c r="G25" s="32"/>
      <c r="H25" s="32"/>
      <c r="I25" s="32"/>
      <c r="J25" s="32"/>
      <c r="K25" s="32"/>
      <c r="L25" s="32"/>
      <c r="M25" s="32"/>
      <c r="N25" s="45"/>
      <c r="O25" s="45"/>
      <c r="P25" s="32"/>
      <c r="Q25" s="45"/>
    </row>
    <row r="26" spans="1:17" ht="21" customHeight="1" x14ac:dyDescent="0.3">
      <c r="A26" s="102"/>
      <c r="B26" s="71" t="s">
        <v>94</v>
      </c>
      <c r="C26" s="104" t="s">
        <v>91</v>
      </c>
      <c r="D26" s="48" t="s">
        <v>95</v>
      </c>
      <c r="E26" s="32">
        <v>3</v>
      </c>
      <c r="F26" s="32">
        <v>1</v>
      </c>
      <c r="G26" s="32"/>
      <c r="H26" s="32"/>
      <c r="I26" s="32">
        <v>12</v>
      </c>
      <c r="J26" s="32">
        <v>12</v>
      </c>
      <c r="K26" s="101"/>
      <c r="L26" s="141" t="s">
        <v>56</v>
      </c>
      <c r="M26" s="101"/>
      <c r="N26" s="105"/>
      <c r="O26" s="105"/>
      <c r="P26" s="141" t="s">
        <v>41</v>
      </c>
      <c r="Q26" s="142" t="s">
        <v>40</v>
      </c>
    </row>
    <row r="27" spans="1:17" ht="30" customHeight="1" x14ac:dyDescent="0.3">
      <c r="A27" s="102"/>
      <c r="B27" s="71" t="s">
        <v>96</v>
      </c>
      <c r="C27" s="71" t="s">
        <v>91</v>
      </c>
      <c r="D27" s="48" t="s">
        <v>97</v>
      </c>
      <c r="E27" s="32">
        <v>6</v>
      </c>
      <c r="F27" s="32">
        <v>2</v>
      </c>
      <c r="G27" s="32"/>
      <c r="H27" s="32"/>
      <c r="I27" s="32">
        <v>24</v>
      </c>
      <c r="J27" s="32">
        <v>24</v>
      </c>
      <c r="K27" s="32"/>
      <c r="L27" s="32" t="s">
        <v>56</v>
      </c>
      <c r="M27" s="32"/>
      <c r="N27" s="45"/>
      <c r="O27" s="45"/>
      <c r="P27" s="32" t="s">
        <v>41</v>
      </c>
      <c r="Q27" s="45" t="s">
        <v>40</v>
      </c>
    </row>
    <row r="28" spans="1:17" ht="21" customHeight="1" x14ac:dyDescent="0.3">
      <c r="A28" s="102"/>
      <c r="B28" s="50" t="s">
        <v>98</v>
      </c>
      <c r="C28" s="50" t="s">
        <v>43</v>
      </c>
      <c r="D28" s="43" t="s">
        <v>99</v>
      </c>
      <c r="E28" s="44">
        <v>6</v>
      </c>
      <c r="F28" s="44">
        <v>2</v>
      </c>
      <c r="G28" s="32"/>
      <c r="H28" s="32"/>
      <c r="I28" s="32"/>
      <c r="J28" s="32"/>
      <c r="K28" s="44"/>
      <c r="L28" s="32"/>
      <c r="M28" s="32"/>
      <c r="N28" s="45"/>
      <c r="O28" s="45"/>
      <c r="P28" s="32"/>
      <c r="Q28" s="45"/>
    </row>
    <row r="29" spans="1:17" s="107" customFormat="1" ht="21" customHeight="1" x14ac:dyDescent="0.3">
      <c r="A29" s="106"/>
      <c r="B29" s="71" t="s">
        <v>100</v>
      </c>
      <c r="C29" s="62" t="s">
        <v>91</v>
      </c>
      <c r="D29" s="48" t="s">
        <v>99</v>
      </c>
      <c r="E29" s="32"/>
      <c r="F29" s="32"/>
      <c r="G29" s="32">
        <v>24</v>
      </c>
      <c r="H29" s="32">
        <v>24</v>
      </c>
      <c r="I29" s="32"/>
      <c r="J29" s="32">
        <f>J30</f>
        <v>0</v>
      </c>
      <c r="K29" s="32"/>
      <c r="L29" s="32" t="s">
        <v>56</v>
      </c>
      <c r="M29" s="32"/>
      <c r="N29" s="45"/>
      <c r="O29" s="45"/>
      <c r="P29" s="32" t="s">
        <v>41</v>
      </c>
      <c r="Q29" s="45" t="s">
        <v>40</v>
      </c>
    </row>
    <row r="30" spans="1:17" s="107" customFormat="1" ht="21" customHeight="1" x14ac:dyDescent="0.3">
      <c r="A30" s="106"/>
      <c r="B30" s="50" t="s">
        <v>101</v>
      </c>
      <c r="C30" s="50" t="s">
        <v>46</v>
      </c>
      <c r="D30" s="43" t="s">
        <v>102</v>
      </c>
      <c r="E30" s="44">
        <v>3</v>
      </c>
      <c r="F30" s="44">
        <v>1</v>
      </c>
      <c r="G30" s="32"/>
      <c r="H30" s="32"/>
      <c r="I30" s="101"/>
      <c r="J30" s="32"/>
      <c r="K30" s="44"/>
      <c r="L30" s="32"/>
      <c r="M30" s="32"/>
      <c r="N30" s="45"/>
      <c r="O30" s="45"/>
      <c r="P30" s="32"/>
      <c r="Q30" s="45"/>
    </row>
    <row r="31" spans="1:17" ht="21" customHeight="1" x14ac:dyDescent="0.3">
      <c r="A31" s="106"/>
      <c r="B31" s="71" t="s">
        <v>103</v>
      </c>
      <c r="C31" s="62" t="s">
        <v>91</v>
      </c>
      <c r="D31" s="48" t="s">
        <v>102</v>
      </c>
      <c r="E31" s="32"/>
      <c r="F31" s="32"/>
      <c r="G31" s="32">
        <v>12</v>
      </c>
      <c r="H31" s="32"/>
      <c r="I31" s="32"/>
      <c r="J31" s="32">
        <v>24</v>
      </c>
      <c r="K31" s="32"/>
      <c r="L31" s="32" t="s">
        <v>56</v>
      </c>
      <c r="M31" s="32"/>
      <c r="N31" s="45"/>
      <c r="O31" s="45"/>
      <c r="P31" s="32" t="s">
        <v>41</v>
      </c>
      <c r="Q31" s="45" t="s">
        <v>104</v>
      </c>
    </row>
    <row r="32" spans="1:17" s="107" customFormat="1" ht="21" customHeight="1" x14ac:dyDescent="0.3">
      <c r="A32" s="95"/>
      <c r="B32" s="95" t="s">
        <v>105</v>
      </c>
      <c r="C32" s="95" t="s">
        <v>35</v>
      </c>
      <c r="D32" s="97" t="s">
        <v>106</v>
      </c>
      <c r="E32" s="108">
        <v>12</v>
      </c>
      <c r="F32" s="108"/>
      <c r="G32" s="99"/>
      <c r="H32" s="99"/>
      <c r="I32" s="99"/>
      <c r="J32" s="99"/>
      <c r="K32" s="99"/>
      <c r="L32" s="98"/>
      <c r="M32" s="98"/>
      <c r="N32" s="98"/>
      <c r="O32" s="99"/>
      <c r="P32" s="98"/>
      <c r="Q32" s="99"/>
    </row>
    <row r="33" spans="1:17" ht="21" customHeight="1" x14ac:dyDescent="0.3">
      <c r="A33" s="106"/>
      <c r="B33" s="50" t="s">
        <v>107</v>
      </c>
      <c r="C33" s="50" t="s">
        <v>48</v>
      </c>
      <c r="D33" s="43" t="s">
        <v>108</v>
      </c>
      <c r="E33" s="44">
        <v>9</v>
      </c>
      <c r="F33" s="44">
        <v>9</v>
      </c>
      <c r="G33" s="32"/>
      <c r="H33" s="32"/>
      <c r="I33" s="32"/>
      <c r="J33" s="32"/>
      <c r="K33" s="32"/>
      <c r="L33" s="32"/>
      <c r="M33" s="32"/>
      <c r="N33" s="45"/>
      <c r="O33" s="45"/>
      <c r="P33" s="32"/>
      <c r="Q33" s="32"/>
    </row>
    <row r="34" spans="1:17" ht="21" customHeight="1" x14ac:dyDescent="0.3">
      <c r="A34" s="106"/>
      <c r="B34" s="71" t="s">
        <v>109</v>
      </c>
      <c r="C34" s="62" t="s">
        <v>91</v>
      </c>
      <c r="D34" s="48" t="s">
        <v>110</v>
      </c>
      <c r="E34" s="32"/>
      <c r="F34" s="32"/>
      <c r="G34" s="32"/>
      <c r="H34" s="32"/>
      <c r="I34" s="32">
        <v>72</v>
      </c>
      <c r="J34" s="32"/>
      <c r="K34" s="32"/>
      <c r="L34" s="32"/>
      <c r="M34" s="32"/>
      <c r="N34" s="45"/>
      <c r="O34" s="45"/>
      <c r="P34" s="32"/>
      <c r="Q34" s="45"/>
    </row>
    <row r="35" spans="1:17" ht="21" customHeight="1" x14ac:dyDescent="0.3">
      <c r="A35" s="106"/>
      <c r="B35" s="50" t="s">
        <v>111</v>
      </c>
      <c r="C35" s="50" t="s">
        <v>112</v>
      </c>
      <c r="D35" s="43" t="s">
        <v>113</v>
      </c>
      <c r="E35" s="44">
        <v>3</v>
      </c>
      <c r="F35" s="44">
        <v>3</v>
      </c>
      <c r="G35" s="32"/>
      <c r="H35" s="32"/>
      <c r="I35" s="32"/>
      <c r="J35" s="32"/>
      <c r="K35" s="32"/>
      <c r="L35" s="109"/>
      <c r="M35" s="109"/>
      <c r="N35" s="109"/>
      <c r="O35" s="32"/>
      <c r="P35" s="109"/>
      <c r="Q35" s="32"/>
    </row>
    <row r="36" spans="1:17" ht="21" customHeight="1" x14ac:dyDescent="0.3">
      <c r="A36" s="106"/>
      <c r="B36" s="71" t="s">
        <v>114</v>
      </c>
      <c r="C36" s="62" t="s">
        <v>91</v>
      </c>
      <c r="D36" s="48" t="s">
        <v>113</v>
      </c>
      <c r="E36" s="32"/>
      <c r="F36" s="32"/>
      <c r="G36" s="32"/>
      <c r="H36" s="32"/>
      <c r="I36" s="32">
        <v>12</v>
      </c>
      <c r="J36" s="32"/>
      <c r="K36" s="32"/>
      <c r="L36" s="32"/>
      <c r="M36" s="32"/>
      <c r="N36" s="45"/>
      <c r="O36" s="45"/>
      <c r="P36" s="32"/>
      <c r="Q36" s="45"/>
    </row>
    <row r="37" spans="1:17" ht="21" customHeight="1" x14ac:dyDescent="0.3">
      <c r="A37" s="100"/>
      <c r="B37" s="61"/>
      <c r="C37" s="50" t="s">
        <v>52</v>
      </c>
      <c r="D37" s="50"/>
      <c r="E37" s="44">
        <f>E23+E28+E30+E33+E35</f>
        <v>30</v>
      </c>
      <c r="F37" s="110">
        <f>F23+F28+F30+F33+F35</f>
        <v>18</v>
      </c>
      <c r="G37" s="32">
        <f>SUM(G22:G36)</f>
        <v>38</v>
      </c>
      <c r="H37" s="32">
        <f>SUM(H22:H36)</f>
        <v>24</v>
      </c>
      <c r="I37" s="32">
        <f>SUM(I22:I36)-SUM(I26:I27)</f>
        <v>108</v>
      </c>
      <c r="J37" s="32">
        <f>SUM(J22:J36)-SUM(J26:J27)</f>
        <v>72</v>
      </c>
      <c r="K37" s="51"/>
      <c r="L37" s="72"/>
      <c r="M37" s="72"/>
      <c r="N37" s="111"/>
      <c r="O37" s="111"/>
      <c r="P37" s="72"/>
      <c r="Q37" s="111"/>
    </row>
    <row r="38" spans="1:17" ht="17.25" customHeight="1" x14ac:dyDescent="0.3"/>
    <row r="39" spans="1:17" x14ac:dyDescent="0.3">
      <c r="J39" s="78">
        <f>SUM(G37:J37)</f>
        <v>242</v>
      </c>
    </row>
    <row r="41" spans="1:17" ht="18" x14ac:dyDescent="0.3">
      <c r="C41" s="94" t="s">
        <v>115</v>
      </c>
      <c r="D41" s="73"/>
      <c r="E41" s="73"/>
      <c r="F41" s="73"/>
      <c r="G41" s="73"/>
      <c r="H41" s="73"/>
      <c r="I41" s="73"/>
      <c r="J41" s="73"/>
      <c r="O41" s="73"/>
      <c r="P41" s="73"/>
    </row>
    <row r="43" spans="1:17" s="107" customFormat="1" ht="13.5" customHeight="1" x14ac:dyDescent="0.3">
      <c r="A43" s="27" t="s">
        <v>14</v>
      </c>
      <c r="B43" s="27" t="s">
        <v>15</v>
      </c>
      <c r="C43" s="24" t="s">
        <v>16</v>
      </c>
      <c r="D43" s="25" t="s">
        <v>17</v>
      </c>
      <c r="E43" s="24" t="s">
        <v>18</v>
      </c>
      <c r="F43" s="24" t="s">
        <v>19</v>
      </c>
      <c r="G43" s="24" t="s">
        <v>20</v>
      </c>
      <c r="H43" s="24"/>
      <c r="I43" s="24"/>
      <c r="J43" s="24"/>
      <c r="K43" s="27" t="s">
        <v>21</v>
      </c>
      <c r="L43" s="27"/>
      <c r="M43" s="27"/>
      <c r="N43" s="27"/>
      <c r="O43" s="27"/>
      <c r="P43" s="27"/>
      <c r="Q43" s="27"/>
    </row>
    <row r="44" spans="1:17" s="107" customFormat="1" ht="12.75" customHeight="1" x14ac:dyDescent="0.3">
      <c r="A44" s="27"/>
      <c r="B44" s="27"/>
      <c r="C44" s="24"/>
      <c r="D44" s="25"/>
      <c r="E44" s="24"/>
      <c r="F44" s="24"/>
      <c r="G44" s="24"/>
      <c r="H44" s="24"/>
      <c r="I44" s="24"/>
      <c r="J44" s="24"/>
      <c r="K44" s="27" t="s">
        <v>82</v>
      </c>
      <c r="L44" s="27" t="s">
        <v>22</v>
      </c>
      <c r="M44" s="27"/>
      <c r="N44" s="27"/>
      <c r="O44" s="27"/>
      <c r="P44" s="27"/>
      <c r="Q44" s="27" t="s">
        <v>23</v>
      </c>
    </row>
    <row r="45" spans="1:17" ht="21" customHeight="1" x14ac:dyDescent="0.3">
      <c r="A45" s="27"/>
      <c r="B45" s="27"/>
      <c r="C45" s="24"/>
      <c r="D45" s="25"/>
      <c r="E45" s="24"/>
      <c r="F45" s="24"/>
      <c r="G45" s="24"/>
      <c r="H45" s="24"/>
      <c r="I45" s="24"/>
      <c r="J45" s="24"/>
      <c r="K45" s="27"/>
      <c r="L45" s="27"/>
      <c r="M45" s="27"/>
      <c r="N45" s="27"/>
      <c r="O45" s="27"/>
      <c r="P45" s="27"/>
      <c r="Q45" s="27"/>
    </row>
    <row r="46" spans="1:17" ht="13.5" customHeight="1" x14ac:dyDescent="0.3">
      <c r="A46" s="27"/>
      <c r="B46" s="27"/>
      <c r="C46" s="24"/>
      <c r="D46" s="25"/>
      <c r="E46" s="24"/>
      <c r="F46" s="24"/>
      <c r="G46" s="28" t="s">
        <v>24</v>
      </c>
      <c r="H46" s="28" t="s">
        <v>25</v>
      </c>
      <c r="I46" s="28" t="s">
        <v>26</v>
      </c>
      <c r="J46" s="28" t="s">
        <v>27</v>
      </c>
      <c r="K46" s="27"/>
      <c r="L46" s="28" t="s">
        <v>28</v>
      </c>
      <c r="M46" s="28"/>
      <c r="N46" s="28"/>
      <c r="O46" s="28" t="s">
        <v>29</v>
      </c>
      <c r="P46" s="30" t="s">
        <v>30</v>
      </c>
      <c r="Q46" s="31" t="s">
        <v>31</v>
      </c>
    </row>
    <row r="47" spans="1:17" x14ac:dyDescent="0.3">
      <c r="A47" s="27"/>
      <c r="B47" s="27"/>
      <c r="C47" s="24"/>
      <c r="D47" s="25"/>
      <c r="E47" s="24"/>
      <c r="F47" s="24"/>
      <c r="G47" s="28"/>
      <c r="H47" s="28"/>
      <c r="I47" s="28"/>
      <c r="J47" s="28"/>
      <c r="K47" s="27"/>
      <c r="L47" s="32" t="s">
        <v>32</v>
      </c>
      <c r="M47" s="32" t="s">
        <v>33</v>
      </c>
      <c r="N47" s="32" t="s">
        <v>34</v>
      </c>
      <c r="O47" s="28"/>
      <c r="P47" s="30"/>
      <c r="Q47" s="31"/>
    </row>
    <row r="48" spans="1:17" ht="21" customHeight="1" x14ac:dyDescent="0.3">
      <c r="A48" s="95"/>
      <c r="B48" s="95" t="s">
        <v>116</v>
      </c>
      <c r="C48" s="96" t="s">
        <v>35</v>
      </c>
      <c r="D48" s="97" t="s">
        <v>84</v>
      </c>
      <c r="E48" s="95">
        <v>18</v>
      </c>
      <c r="F48" s="95"/>
      <c r="G48" s="95"/>
      <c r="H48" s="95"/>
      <c r="I48" s="95"/>
      <c r="J48" s="95"/>
      <c r="K48" s="95"/>
      <c r="L48" s="98"/>
      <c r="M48" s="98"/>
      <c r="N48" s="98"/>
      <c r="O48" s="99"/>
      <c r="P48" s="98"/>
      <c r="Q48" s="99"/>
    </row>
    <row r="49" spans="1:17" ht="21" customHeight="1" x14ac:dyDescent="0.3">
      <c r="A49" s="100"/>
      <c r="B49" s="50" t="s">
        <v>117</v>
      </c>
      <c r="C49" s="50" t="s">
        <v>37</v>
      </c>
      <c r="D49" s="43" t="s">
        <v>118</v>
      </c>
      <c r="E49" s="44">
        <v>9</v>
      </c>
      <c r="F49" s="44">
        <v>3</v>
      </c>
      <c r="G49" s="32"/>
      <c r="H49" s="32"/>
      <c r="I49" s="32"/>
      <c r="J49" s="32"/>
      <c r="K49" s="32"/>
      <c r="L49" s="32"/>
      <c r="M49" s="32"/>
      <c r="N49" s="45"/>
      <c r="O49" s="45"/>
      <c r="P49" s="32"/>
      <c r="Q49" s="45"/>
    </row>
    <row r="50" spans="1:17" ht="21" customHeight="1" x14ac:dyDescent="0.3">
      <c r="A50" s="106"/>
      <c r="B50" s="112" t="s">
        <v>119</v>
      </c>
      <c r="C50" s="62" t="s">
        <v>91</v>
      </c>
      <c r="D50" s="48" t="s">
        <v>118</v>
      </c>
      <c r="E50" s="32"/>
      <c r="F50" s="32"/>
      <c r="G50" s="32">
        <v>24</v>
      </c>
      <c r="H50" s="32">
        <v>24</v>
      </c>
      <c r="I50" s="32"/>
      <c r="J50" s="32">
        <v>24</v>
      </c>
      <c r="K50" s="32"/>
      <c r="L50" s="32" t="s">
        <v>56</v>
      </c>
      <c r="M50" s="32"/>
      <c r="N50" s="45"/>
      <c r="O50" s="45"/>
      <c r="P50" s="32" t="s">
        <v>41</v>
      </c>
      <c r="Q50" s="45" t="s">
        <v>40</v>
      </c>
    </row>
    <row r="51" spans="1:17" ht="21" customHeight="1" x14ac:dyDescent="0.3">
      <c r="A51" s="102"/>
      <c r="B51" s="50" t="s">
        <v>120</v>
      </c>
      <c r="C51" s="50" t="s">
        <v>43</v>
      </c>
      <c r="D51" s="43" t="s">
        <v>121</v>
      </c>
      <c r="E51" s="44">
        <v>3</v>
      </c>
      <c r="F51" s="44">
        <v>1</v>
      </c>
      <c r="G51" s="32"/>
      <c r="H51" s="32"/>
      <c r="I51" s="32"/>
      <c r="J51" s="32"/>
      <c r="K51" s="32"/>
      <c r="L51" s="32"/>
      <c r="M51" s="32"/>
      <c r="N51" s="45"/>
      <c r="O51" s="45"/>
      <c r="P51" s="32"/>
      <c r="Q51" s="45"/>
    </row>
    <row r="52" spans="1:17" s="107" customFormat="1" ht="21" customHeight="1" x14ac:dyDescent="0.3">
      <c r="A52" s="106"/>
      <c r="B52" s="112" t="s">
        <v>122</v>
      </c>
      <c r="C52" s="62" t="s">
        <v>91</v>
      </c>
      <c r="D52" s="48" t="s">
        <v>121</v>
      </c>
      <c r="E52" s="32"/>
      <c r="F52" s="32"/>
      <c r="G52" s="32">
        <v>18</v>
      </c>
      <c r="H52" s="32">
        <v>24</v>
      </c>
      <c r="I52" s="32"/>
      <c r="J52" s="32"/>
      <c r="K52" s="32"/>
      <c r="L52" s="32" t="s">
        <v>56</v>
      </c>
      <c r="M52" s="32"/>
      <c r="N52" s="45"/>
      <c r="O52" s="45"/>
      <c r="P52" s="32" t="s">
        <v>41</v>
      </c>
      <c r="Q52" s="45" t="s">
        <v>40</v>
      </c>
    </row>
    <row r="53" spans="1:17" s="107" customFormat="1" ht="21" customHeight="1" x14ac:dyDescent="0.3">
      <c r="A53" s="106"/>
      <c r="B53" s="50" t="s">
        <v>123</v>
      </c>
      <c r="C53" s="50" t="s">
        <v>46</v>
      </c>
      <c r="D53" s="43" t="s">
        <v>124</v>
      </c>
      <c r="E53" s="44">
        <v>6</v>
      </c>
      <c r="F53" s="44">
        <v>2</v>
      </c>
      <c r="G53" s="113"/>
      <c r="H53" s="113"/>
      <c r="I53" s="113"/>
      <c r="J53" s="113"/>
      <c r="K53" s="32"/>
      <c r="L53" s="32"/>
      <c r="M53" s="32"/>
      <c r="N53" s="45"/>
      <c r="O53" s="45"/>
      <c r="P53" s="32"/>
      <c r="Q53" s="45"/>
    </row>
    <row r="54" spans="1:17" ht="21" customHeight="1" x14ac:dyDescent="0.3">
      <c r="A54" s="106"/>
      <c r="B54" s="112" t="s">
        <v>125</v>
      </c>
      <c r="C54" s="62" t="s">
        <v>91</v>
      </c>
      <c r="D54" s="48" t="s">
        <v>126</v>
      </c>
      <c r="E54" s="32">
        <v>6</v>
      </c>
      <c r="F54" s="32">
        <v>2</v>
      </c>
      <c r="G54" s="32">
        <v>24</v>
      </c>
      <c r="H54" s="32"/>
      <c r="I54" s="32"/>
      <c r="J54" s="32">
        <v>24</v>
      </c>
      <c r="K54" s="32"/>
      <c r="L54" s="32" t="s">
        <v>56</v>
      </c>
      <c r="M54" s="32"/>
      <c r="N54" s="45"/>
      <c r="O54" s="45"/>
      <c r="P54" s="32" t="s">
        <v>41</v>
      </c>
      <c r="Q54" s="45" t="s">
        <v>40</v>
      </c>
    </row>
    <row r="55" spans="1:17" ht="21" customHeight="1" x14ac:dyDescent="0.3">
      <c r="A55" s="106"/>
      <c r="B55" s="112" t="s">
        <v>127</v>
      </c>
      <c r="C55" s="114" t="s">
        <v>91</v>
      </c>
      <c r="D55" s="48" t="s">
        <v>128</v>
      </c>
      <c r="E55" s="32">
        <v>6</v>
      </c>
      <c r="F55" s="32">
        <v>2</v>
      </c>
      <c r="G55" s="32">
        <v>24</v>
      </c>
      <c r="H55" s="32"/>
      <c r="I55" s="32"/>
      <c r="J55" s="32">
        <v>24</v>
      </c>
      <c r="K55" s="32"/>
      <c r="L55" s="32" t="s">
        <v>56</v>
      </c>
      <c r="M55" s="32"/>
      <c r="N55" s="45"/>
      <c r="O55" s="45"/>
      <c r="P55" s="32" t="s">
        <v>41</v>
      </c>
      <c r="Q55" s="45" t="s">
        <v>40</v>
      </c>
    </row>
    <row r="56" spans="1:17" ht="21" customHeight="1" x14ac:dyDescent="0.3">
      <c r="A56" s="95"/>
      <c r="B56" s="95" t="s">
        <v>129</v>
      </c>
      <c r="C56" s="95" t="s">
        <v>35</v>
      </c>
      <c r="D56" s="97" t="s">
        <v>130</v>
      </c>
      <c r="E56" s="108">
        <v>12</v>
      </c>
      <c r="F56" s="108"/>
      <c r="G56" s="99"/>
      <c r="H56" s="99"/>
      <c r="I56" s="99"/>
      <c r="J56" s="99"/>
      <c r="K56" s="99"/>
      <c r="L56" s="98"/>
      <c r="M56" s="98"/>
      <c r="N56" s="98"/>
      <c r="O56" s="99"/>
      <c r="P56" s="98"/>
      <c r="Q56" s="99"/>
    </row>
    <row r="57" spans="1:17" s="107" customFormat="1" ht="21" customHeight="1" x14ac:dyDescent="0.3">
      <c r="A57" s="106"/>
      <c r="B57" s="50" t="s">
        <v>131</v>
      </c>
      <c r="C57" s="50" t="s">
        <v>48</v>
      </c>
      <c r="D57" s="43" t="s">
        <v>132</v>
      </c>
      <c r="E57" s="44">
        <v>4.5</v>
      </c>
      <c r="F57" s="44">
        <v>4.5</v>
      </c>
      <c r="G57" s="32"/>
      <c r="H57" s="32"/>
      <c r="I57" s="32"/>
      <c r="J57" s="32"/>
      <c r="K57" s="32"/>
      <c r="L57" s="32"/>
      <c r="M57" s="32"/>
      <c r="N57" s="45"/>
      <c r="O57" s="45"/>
      <c r="P57" s="32"/>
      <c r="Q57" s="32"/>
    </row>
    <row r="58" spans="1:17" s="107" customFormat="1" ht="21" customHeight="1" x14ac:dyDescent="0.3">
      <c r="A58" s="106"/>
      <c r="B58" s="112" t="s">
        <v>133</v>
      </c>
      <c r="C58" s="115" t="s">
        <v>91</v>
      </c>
      <c r="D58" s="48" t="s">
        <v>132</v>
      </c>
      <c r="E58" s="32"/>
      <c r="F58" s="32"/>
      <c r="G58" s="32"/>
      <c r="H58" s="32"/>
      <c r="I58" s="32">
        <v>60</v>
      </c>
      <c r="J58" s="32"/>
      <c r="K58" s="32"/>
      <c r="L58" s="32"/>
      <c r="M58" s="32"/>
      <c r="N58" s="45"/>
      <c r="O58" s="45"/>
      <c r="P58" s="32"/>
      <c r="Q58" s="45"/>
    </row>
    <row r="59" spans="1:17" ht="21" customHeight="1" x14ac:dyDescent="0.3">
      <c r="A59" s="106"/>
      <c r="B59" s="50" t="s">
        <v>134</v>
      </c>
      <c r="C59" s="50" t="s">
        <v>50</v>
      </c>
      <c r="D59" s="43" t="s">
        <v>135</v>
      </c>
      <c r="E59" s="44">
        <v>4.5</v>
      </c>
      <c r="F59" s="44">
        <v>4.5</v>
      </c>
      <c r="G59" s="32"/>
      <c r="H59" s="32"/>
      <c r="I59" s="32"/>
      <c r="J59" s="32"/>
      <c r="K59" s="32"/>
      <c r="L59" s="109"/>
      <c r="M59" s="109"/>
      <c r="N59" s="109"/>
      <c r="O59" s="32"/>
      <c r="P59" s="109"/>
      <c r="Q59" s="32"/>
    </row>
    <row r="60" spans="1:17" s="107" customFormat="1" ht="21" customHeight="1" x14ac:dyDescent="0.3">
      <c r="A60" s="106"/>
      <c r="B60" s="112" t="s">
        <v>136</v>
      </c>
      <c r="C60" s="115" t="s">
        <v>91</v>
      </c>
      <c r="D60" s="48" t="s">
        <v>135</v>
      </c>
      <c r="E60" s="32"/>
      <c r="F60" s="32"/>
      <c r="G60" s="32">
        <v>24</v>
      </c>
      <c r="H60" s="32">
        <v>36</v>
      </c>
      <c r="I60" s="32"/>
      <c r="J60" s="32"/>
      <c r="K60" s="32"/>
      <c r="L60" s="32"/>
      <c r="M60" s="32"/>
      <c r="N60" s="45"/>
      <c r="O60" s="45"/>
      <c r="P60" s="32"/>
      <c r="Q60" s="45"/>
    </row>
    <row r="61" spans="1:17" ht="21" customHeight="1" x14ac:dyDescent="0.3">
      <c r="A61" s="106"/>
      <c r="B61" s="50" t="s">
        <v>137</v>
      </c>
      <c r="C61" s="50" t="s">
        <v>66</v>
      </c>
      <c r="D61" s="43" t="s">
        <v>138</v>
      </c>
      <c r="E61" s="44">
        <v>3</v>
      </c>
      <c r="F61" s="44">
        <v>3</v>
      </c>
      <c r="G61" s="32"/>
      <c r="H61" s="32"/>
      <c r="I61" s="32"/>
      <c r="J61" s="32"/>
      <c r="K61" s="32"/>
      <c r="L61" s="32"/>
      <c r="M61" s="32"/>
      <c r="N61" s="45"/>
      <c r="O61" s="45"/>
      <c r="P61" s="32"/>
      <c r="Q61" s="32"/>
    </row>
    <row r="62" spans="1:17" ht="21" customHeight="1" x14ac:dyDescent="0.3">
      <c r="A62" s="106"/>
      <c r="B62" s="112" t="s">
        <v>139</v>
      </c>
      <c r="C62" s="115" t="s">
        <v>91</v>
      </c>
      <c r="D62" s="48" t="s">
        <v>138</v>
      </c>
      <c r="E62" s="32"/>
      <c r="F62" s="32"/>
      <c r="G62" s="32"/>
      <c r="H62" s="32"/>
      <c r="I62" s="32">
        <v>12</v>
      </c>
      <c r="J62" s="32"/>
      <c r="K62" s="32"/>
      <c r="L62" s="32"/>
      <c r="M62" s="32"/>
      <c r="N62" s="45"/>
      <c r="O62" s="45"/>
      <c r="P62" s="32"/>
      <c r="Q62" s="45"/>
    </row>
    <row r="63" spans="1:17" ht="21" customHeight="1" x14ac:dyDescent="0.3">
      <c r="A63" s="100"/>
      <c r="B63" s="61"/>
      <c r="C63" s="50" t="s">
        <v>52</v>
      </c>
      <c r="D63" s="50"/>
      <c r="E63" s="44">
        <f>E49+E51+E53+E57+E59+E61</f>
        <v>30</v>
      </c>
      <c r="F63" s="110">
        <f>F49+F51+F53+F57+F59+F61</f>
        <v>18</v>
      </c>
      <c r="G63" s="32">
        <f>(G50+G52+G54+G58+G60+G62)</f>
        <v>90</v>
      </c>
      <c r="H63" s="32">
        <f>(H50+H52+H54+H58+H60+H62)</f>
        <v>84</v>
      </c>
      <c r="I63" s="32">
        <f>(I50+I52+I54+I58+I60+I62)</f>
        <v>72</v>
      </c>
      <c r="J63" s="32">
        <f>(J50+J52+J54+J58+J60+J62)</f>
        <v>48</v>
      </c>
      <c r="K63" s="51"/>
      <c r="L63" s="72"/>
      <c r="M63" s="72"/>
      <c r="N63" s="111"/>
      <c r="O63" s="111"/>
      <c r="P63" s="72"/>
      <c r="Q63" s="111"/>
    </row>
    <row r="65" spans="1:17" x14ac:dyDescent="0.3">
      <c r="J65" s="32">
        <f>SUM(G63:J63)</f>
        <v>294</v>
      </c>
    </row>
    <row r="67" spans="1:17" ht="18" x14ac:dyDescent="0.3">
      <c r="C67" s="94" t="s">
        <v>140</v>
      </c>
      <c r="D67" s="73"/>
      <c r="E67" s="73"/>
      <c r="F67" s="73"/>
      <c r="G67" s="73"/>
      <c r="H67" s="73"/>
      <c r="I67" s="73"/>
      <c r="J67" s="73"/>
      <c r="O67" s="73"/>
      <c r="P67" s="73"/>
    </row>
    <row r="69" spans="1:17" ht="13.5" customHeight="1" x14ac:dyDescent="0.3">
      <c r="A69" s="27" t="s">
        <v>14</v>
      </c>
      <c r="B69" s="27" t="s">
        <v>15</v>
      </c>
      <c r="C69" s="24" t="s">
        <v>16</v>
      </c>
      <c r="D69" s="25" t="s">
        <v>17</v>
      </c>
      <c r="E69" s="24" t="s">
        <v>18</v>
      </c>
      <c r="F69" s="24" t="s">
        <v>19</v>
      </c>
      <c r="G69" s="24" t="s">
        <v>20</v>
      </c>
      <c r="H69" s="24"/>
      <c r="I69" s="24"/>
      <c r="J69" s="24"/>
      <c r="K69" s="27" t="s">
        <v>21</v>
      </c>
      <c r="L69" s="27"/>
      <c r="M69" s="27"/>
      <c r="N69" s="27"/>
      <c r="O69" s="27"/>
      <c r="P69" s="27"/>
      <c r="Q69" s="27"/>
    </row>
    <row r="70" spans="1:17" ht="13.5" customHeight="1" x14ac:dyDescent="0.3">
      <c r="A70" s="27"/>
      <c r="B70" s="27"/>
      <c r="C70" s="24"/>
      <c r="D70" s="25"/>
      <c r="E70" s="24"/>
      <c r="F70" s="24"/>
      <c r="G70" s="24"/>
      <c r="H70" s="24"/>
      <c r="I70" s="24"/>
      <c r="J70" s="24"/>
      <c r="K70" s="27" t="s">
        <v>82</v>
      </c>
      <c r="L70" s="27" t="s">
        <v>22</v>
      </c>
      <c r="M70" s="27"/>
      <c r="N70" s="27"/>
      <c r="O70" s="27"/>
      <c r="P70" s="27"/>
      <c r="Q70" s="27" t="s">
        <v>23</v>
      </c>
    </row>
    <row r="71" spans="1:17" x14ac:dyDescent="0.3">
      <c r="A71" s="27"/>
      <c r="B71" s="27"/>
      <c r="C71" s="24"/>
      <c r="D71" s="25"/>
      <c r="E71" s="24"/>
      <c r="F71" s="24"/>
      <c r="G71" s="24"/>
      <c r="H71" s="24"/>
      <c r="I71" s="24"/>
      <c r="J71" s="24"/>
      <c r="K71" s="27"/>
      <c r="L71" s="27"/>
      <c r="M71" s="27"/>
      <c r="N71" s="27"/>
      <c r="O71" s="27"/>
      <c r="P71" s="27"/>
      <c r="Q71" s="27"/>
    </row>
    <row r="72" spans="1:17" ht="14.25" customHeight="1" x14ac:dyDescent="0.3">
      <c r="A72" s="27"/>
      <c r="B72" s="27"/>
      <c r="C72" s="24"/>
      <c r="D72" s="25"/>
      <c r="E72" s="24"/>
      <c r="F72" s="24"/>
      <c r="G72" s="28" t="s">
        <v>24</v>
      </c>
      <c r="H72" s="28" t="s">
        <v>25</v>
      </c>
      <c r="I72" s="28" t="s">
        <v>26</v>
      </c>
      <c r="J72" s="28" t="s">
        <v>27</v>
      </c>
      <c r="K72" s="27"/>
      <c r="L72" s="28" t="s">
        <v>28</v>
      </c>
      <c r="M72" s="28"/>
      <c r="N72" s="28"/>
      <c r="O72" s="28" t="s">
        <v>29</v>
      </c>
      <c r="P72" s="30" t="s">
        <v>30</v>
      </c>
      <c r="Q72" s="31" t="s">
        <v>31</v>
      </c>
    </row>
    <row r="73" spans="1:17" x14ac:dyDescent="0.3">
      <c r="A73" s="27"/>
      <c r="B73" s="27"/>
      <c r="C73" s="24"/>
      <c r="D73" s="25"/>
      <c r="E73" s="24"/>
      <c r="F73" s="24"/>
      <c r="G73" s="28"/>
      <c r="H73" s="28"/>
      <c r="I73" s="28"/>
      <c r="J73" s="28"/>
      <c r="K73" s="27"/>
      <c r="L73" s="32" t="s">
        <v>32</v>
      </c>
      <c r="M73" s="32" t="s">
        <v>33</v>
      </c>
      <c r="N73" s="32" t="s">
        <v>34</v>
      </c>
      <c r="O73" s="28"/>
      <c r="P73" s="30"/>
      <c r="Q73" s="31"/>
    </row>
    <row r="74" spans="1:17" ht="21" customHeight="1" x14ac:dyDescent="0.3">
      <c r="A74" s="36"/>
      <c r="B74" s="36"/>
      <c r="C74" s="116" t="s">
        <v>35</v>
      </c>
      <c r="D74" s="117" t="s">
        <v>84</v>
      </c>
      <c r="E74" s="36">
        <v>18</v>
      </c>
      <c r="F74" s="36"/>
      <c r="G74" s="36"/>
      <c r="H74" s="36"/>
      <c r="I74" s="36"/>
      <c r="J74" s="36"/>
      <c r="K74" s="36"/>
      <c r="L74" s="118"/>
      <c r="M74" s="118"/>
      <c r="N74" s="118"/>
      <c r="O74" s="119"/>
      <c r="P74" s="118"/>
      <c r="Q74" s="120"/>
    </row>
    <row r="75" spans="1:17" ht="21" customHeight="1" x14ac:dyDescent="0.3">
      <c r="A75" s="100"/>
      <c r="B75" s="50" t="s">
        <v>141</v>
      </c>
      <c r="C75" s="50" t="s">
        <v>37</v>
      </c>
      <c r="D75" s="43" t="s">
        <v>142</v>
      </c>
      <c r="E75" s="44">
        <v>9</v>
      </c>
      <c r="F75" s="44">
        <v>3</v>
      </c>
      <c r="G75" s="32"/>
      <c r="H75" s="32"/>
      <c r="I75" s="32"/>
      <c r="J75" s="32"/>
      <c r="K75" s="32"/>
      <c r="L75" s="61"/>
      <c r="M75" s="61"/>
      <c r="N75" s="59"/>
      <c r="O75" s="59"/>
      <c r="P75" s="61"/>
      <c r="Q75" s="59"/>
    </row>
    <row r="76" spans="1:17" ht="21" customHeight="1" x14ac:dyDescent="0.3">
      <c r="A76" s="102"/>
      <c r="B76" s="112" t="s">
        <v>143</v>
      </c>
      <c r="C76" s="62" t="s">
        <v>91</v>
      </c>
      <c r="D76" s="48" t="s">
        <v>142</v>
      </c>
      <c r="E76" s="32"/>
      <c r="F76" s="32"/>
      <c r="G76" s="32">
        <v>24</v>
      </c>
      <c r="H76" s="32">
        <v>24</v>
      </c>
      <c r="I76" s="32"/>
      <c r="J76" s="32">
        <v>24</v>
      </c>
      <c r="K76" s="32"/>
      <c r="L76" s="61"/>
      <c r="M76" s="61" t="s">
        <v>56</v>
      </c>
      <c r="N76" s="60"/>
      <c r="O76" s="60"/>
      <c r="P76" s="61" t="s">
        <v>41</v>
      </c>
      <c r="Q76" s="32" t="s">
        <v>40</v>
      </c>
    </row>
    <row r="77" spans="1:17" ht="21" customHeight="1" x14ac:dyDescent="0.3">
      <c r="A77" s="102"/>
      <c r="B77" s="50" t="s">
        <v>144</v>
      </c>
      <c r="C77" s="50" t="s">
        <v>43</v>
      </c>
      <c r="D77" s="43" t="s">
        <v>145</v>
      </c>
      <c r="E77" s="44">
        <v>6</v>
      </c>
      <c r="F77" s="44">
        <v>2</v>
      </c>
      <c r="G77" s="32"/>
      <c r="H77" s="32"/>
      <c r="I77" s="32"/>
      <c r="J77" s="32"/>
      <c r="K77" s="32"/>
      <c r="L77" s="61"/>
      <c r="M77" s="61"/>
      <c r="N77" s="59"/>
      <c r="O77" s="59"/>
      <c r="P77" s="61"/>
      <c r="Q77" s="59"/>
    </row>
    <row r="78" spans="1:17" ht="21" customHeight="1" x14ac:dyDescent="0.3">
      <c r="A78" s="106"/>
      <c r="B78" s="112" t="s">
        <v>146</v>
      </c>
      <c r="C78" s="62" t="s">
        <v>91</v>
      </c>
      <c r="D78" s="48" t="s">
        <v>145</v>
      </c>
      <c r="E78" s="32"/>
      <c r="F78" s="32"/>
      <c r="G78" s="32">
        <v>24</v>
      </c>
      <c r="H78" s="32">
        <v>24</v>
      </c>
      <c r="I78" s="32"/>
      <c r="J78" s="121">
        <v>10</v>
      </c>
      <c r="K78" s="32"/>
      <c r="L78" s="71" t="s">
        <v>56</v>
      </c>
      <c r="M78" s="71"/>
      <c r="N78" s="60"/>
      <c r="O78" s="60"/>
      <c r="P78" s="71" t="s">
        <v>41</v>
      </c>
      <c r="Q78" s="32" t="s">
        <v>40</v>
      </c>
    </row>
    <row r="79" spans="1:17" ht="21" customHeight="1" x14ac:dyDescent="0.3">
      <c r="A79" s="106"/>
      <c r="B79" s="50" t="s">
        <v>147</v>
      </c>
      <c r="C79" s="50" t="s">
        <v>46</v>
      </c>
      <c r="D79" s="43" t="s">
        <v>148</v>
      </c>
      <c r="E79" s="44">
        <v>3</v>
      </c>
      <c r="F79" s="44">
        <v>1</v>
      </c>
      <c r="G79" s="32"/>
      <c r="H79" s="32"/>
      <c r="I79" s="32"/>
      <c r="J79" s="32"/>
      <c r="K79" s="32"/>
      <c r="L79" s="61"/>
      <c r="M79" s="61"/>
      <c r="N79" s="59"/>
      <c r="O79" s="59"/>
      <c r="P79" s="61"/>
      <c r="Q79" s="59"/>
    </row>
    <row r="80" spans="1:17" ht="21" customHeight="1" x14ac:dyDescent="0.3">
      <c r="A80" s="106"/>
      <c r="B80" s="112" t="s">
        <v>149</v>
      </c>
      <c r="C80" s="62" t="s">
        <v>91</v>
      </c>
      <c r="D80" s="48" t="s">
        <v>148</v>
      </c>
      <c r="E80" s="32"/>
      <c r="F80" s="32"/>
      <c r="G80" s="32">
        <v>12</v>
      </c>
      <c r="H80" s="32"/>
      <c r="I80" s="32"/>
      <c r="J80" s="32">
        <v>12</v>
      </c>
      <c r="K80" s="32"/>
      <c r="L80" s="61" t="s">
        <v>56</v>
      </c>
      <c r="M80" s="61"/>
      <c r="N80" s="60"/>
      <c r="O80" s="60"/>
      <c r="P80" s="61" t="s">
        <v>41</v>
      </c>
      <c r="Q80" s="32"/>
    </row>
    <row r="81" spans="1:17" ht="21" customHeight="1" x14ac:dyDescent="0.3">
      <c r="A81" s="95"/>
      <c r="B81" s="95"/>
      <c r="C81" s="95" t="s">
        <v>35</v>
      </c>
      <c r="D81" s="97" t="s">
        <v>130</v>
      </c>
      <c r="E81" s="95">
        <v>12</v>
      </c>
      <c r="F81" s="95"/>
      <c r="G81" s="122"/>
      <c r="H81" s="122"/>
      <c r="I81" s="122"/>
      <c r="J81" s="122"/>
      <c r="K81" s="122"/>
      <c r="L81" s="123"/>
      <c r="M81" s="123"/>
      <c r="N81" s="123"/>
      <c r="O81" s="124"/>
      <c r="P81" s="123"/>
      <c r="Q81" s="99"/>
    </row>
    <row r="82" spans="1:17" ht="21" customHeight="1" x14ac:dyDescent="0.3">
      <c r="A82" s="106"/>
      <c r="B82" s="50" t="s">
        <v>150</v>
      </c>
      <c r="C82" s="50" t="s">
        <v>48</v>
      </c>
      <c r="D82" s="43" t="s">
        <v>151</v>
      </c>
      <c r="E82" s="44">
        <v>5.5</v>
      </c>
      <c r="F82" s="44">
        <v>5.5</v>
      </c>
      <c r="G82" s="32"/>
      <c r="H82" s="32"/>
      <c r="I82" s="32"/>
      <c r="J82" s="32"/>
      <c r="K82" s="32"/>
      <c r="L82" s="61"/>
      <c r="M82" s="61"/>
      <c r="N82" s="60"/>
      <c r="O82" s="60"/>
      <c r="P82" s="61"/>
      <c r="Q82" s="32"/>
    </row>
    <row r="83" spans="1:17" ht="21" customHeight="1" x14ac:dyDescent="0.3">
      <c r="A83" s="106"/>
      <c r="B83" s="112" t="s">
        <v>152</v>
      </c>
      <c r="C83" s="62" t="s">
        <v>91</v>
      </c>
      <c r="D83" s="48" t="s">
        <v>151</v>
      </c>
      <c r="E83" s="32"/>
      <c r="F83" s="32"/>
      <c r="G83" s="32">
        <v>36</v>
      </c>
      <c r="H83" s="32">
        <v>54</v>
      </c>
      <c r="I83" s="32"/>
      <c r="J83" s="32"/>
      <c r="K83" s="32"/>
      <c r="L83" s="61"/>
      <c r="M83" s="61"/>
      <c r="N83" s="59"/>
      <c r="O83" s="59"/>
      <c r="P83" s="61"/>
      <c r="Q83" s="59"/>
    </row>
    <row r="84" spans="1:17" ht="21" customHeight="1" x14ac:dyDescent="0.3">
      <c r="A84" s="106"/>
      <c r="B84" s="50" t="s">
        <v>153</v>
      </c>
      <c r="C84" s="50" t="s">
        <v>50</v>
      </c>
      <c r="D84" s="43" t="s">
        <v>154</v>
      </c>
      <c r="E84" s="44">
        <v>3.5</v>
      </c>
      <c r="F84" s="44">
        <v>3.5</v>
      </c>
      <c r="G84" s="32"/>
      <c r="H84" s="32"/>
      <c r="I84" s="32"/>
      <c r="J84" s="32"/>
      <c r="K84" s="32"/>
      <c r="L84" s="125"/>
      <c r="M84" s="125"/>
      <c r="N84" s="125"/>
      <c r="O84" s="61"/>
      <c r="P84" s="125"/>
      <c r="Q84" s="32"/>
    </row>
    <row r="85" spans="1:17" ht="21" customHeight="1" x14ac:dyDescent="0.3">
      <c r="A85" s="106"/>
      <c r="B85" s="112" t="s">
        <v>155</v>
      </c>
      <c r="C85" s="62" t="s">
        <v>91</v>
      </c>
      <c r="D85" s="48" t="s">
        <v>154</v>
      </c>
      <c r="E85" s="32"/>
      <c r="F85" s="32"/>
      <c r="G85" s="32">
        <v>24</v>
      </c>
      <c r="H85" s="32">
        <v>36</v>
      </c>
      <c r="I85" s="32"/>
      <c r="J85" s="32"/>
      <c r="K85" s="32"/>
      <c r="L85" s="61"/>
      <c r="M85" s="61"/>
      <c r="N85" s="59"/>
      <c r="O85" s="59"/>
      <c r="P85" s="61"/>
      <c r="Q85" s="59"/>
    </row>
    <row r="86" spans="1:17" ht="21" customHeight="1" x14ac:dyDescent="0.3">
      <c r="A86" s="106"/>
      <c r="B86" s="50" t="s">
        <v>156</v>
      </c>
      <c r="C86" s="50" t="s">
        <v>66</v>
      </c>
      <c r="D86" s="43" t="s">
        <v>157</v>
      </c>
      <c r="E86" s="44">
        <v>3</v>
      </c>
      <c r="F86" s="44">
        <v>3</v>
      </c>
      <c r="G86" s="32"/>
      <c r="H86" s="32"/>
      <c r="I86" s="32"/>
      <c r="J86" s="32"/>
      <c r="K86" s="32"/>
      <c r="L86" s="61"/>
      <c r="M86" s="61"/>
      <c r="N86" s="60"/>
      <c r="O86" s="60"/>
      <c r="P86" s="61"/>
      <c r="Q86" s="32"/>
    </row>
    <row r="87" spans="1:17" ht="21" customHeight="1" x14ac:dyDescent="0.3">
      <c r="A87" s="106"/>
      <c r="B87" s="112" t="s">
        <v>158</v>
      </c>
      <c r="C87" s="62" t="s">
        <v>91</v>
      </c>
      <c r="D87" s="48" t="s">
        <v>157</v>
      </c>
      <c r="E87" s="32"/>
      <c r="F87" s="32"/>
      <c r="G87" s="32"/>
      <c r="H87" s="32"/>
      <c r="I87" s="32">
        <v>24</v>
      </c>
      <c r="J87" s="32"/>
      <c r="K87" s="32"/>
      <c r="L87" s="61"/>
      <c r="M87" s="61"/>
      <c r="N87" s="59"/>
      <c r="O87" s="59"/>
      <c r="P87" s="61"/>
      <c r="Q87" s="59"/>
    </row>
    <row r="88" spans="1:17" ht="21" customHeight="1" x14ac:dyDescent="0.3">
      <c r="C88" s="50" t="s">
        <v>52</v>
      </c>
      <c r="D88" s="50"/>
      <c r="E88" s="44">
        <f>E75+E77+E79+E82+E84+E86</f>
        <v>30</v>
      </c>
      <c r="F88" s="110">
        <f>F75+F77+F79+F82+F84+F86</f>
        <v>18</v>
      </c>
      <c r="G88" s="32">
        <f>SUM(G75:G87)</f>
        <v>120</v>
      </c>
      <c r="H88" s="32">
        <f>SUM(H75:H87)</f>
        <v>138</v>
      </c>
      <c r="I88" s="32">
        <f>SUM(I75:I87)</f>
        <v>24</v>
      </c>
      <c r="J88" s="32">
        <f>SUM(J75:J87)</f>
        <v>46</v>
      </c>
      <c r="K88" s="51"/>
      <c r="L88" s="72"/>
      <c r="M88" s="72"/>
      <c r="N88" s="111"/>
      <c r="O88" s="111"/>
      <c r="P88" s="72"/>
      <c r="Q88" s="111"/>
    </row>
    <row r="90" spans="1:17" x14ac:dyDescent="0.3">
      <c r="J90" s="32">
        <f>SUM(G88:J88)</f>
        <v>328</v>
      </c>
    </row>
    <row r="92" spans="1:17" ht="18" x14ac:dyDescent="0.3">
      <c r="A92" s="107"/>
      <c r="B92" s="126"/>
      <c r="C92" s="94" t="s">
        <v>159</v>
      </c>
      <c r="D92" s="73"/>
      <c r="E92" s="73"/>
      <c r="F92" s="73"/>
      <c r="G92" s="73"/>
      <c r="H92" s="73"/>
      <c r="I92" s="73"/>
      <c r="J92" s="73"/>
      <c r="O92" s="73"/>
      <c r="P92" s="73"/>
    </row>
    <row r="94" spans="1:17" ht="13.5" customHeight="1" x14ac:dyDescent="0.3">
      <c r="A94" s="27" t="s">
        <v>14</v>
      </c>
      <c r="B94" s="27" t="s">
        <v>15</v>
      </c>
      <c r="C94" s="24" t="s">
        <v>16</v>
      </c>
      <c r="D94" s="25" t="s">
        <v>17</v>
      </c>
      <c r="E94" s="24" t="s">
        <v>18</v>
      </c>
      <c r="F94" s="24" t="s">
        <v>19</v>
      </c>
      <c r="G94" s="24" t="s">
        <v>20</v>
      </c>
      <c r="H94" s="24"/>
      <c r="I94" s="24"/>
      <c r="J94" s="24"/>
      <c r="K94" s="27" t="s">
        <v>21</v>
      </c>
      <c r="L94" s="27"/>
      <c r="M94" s="27"/>
      <c r="N94" s="27"/>
      <c r="O94" s="27"/>
      <c r="P94" s="27"/>
      <c r="Q94" s="27"/>
    </row>
    <row r="95" spans="1:17" ht="13.5" customHeight="1" x14ac:dyDescent="0.3">
      <c r="A95" s="27"/>
      <c r="B95" s="27"/>
      <c r="C95" s="24"/>
      <c r="D95" s="25"/>
      <c r="E95" s="24"/>
      <c r="F95" s="24"/>
      <c r="G95" s="24"/>
      <c r="H95" s="24"/>
      <c r="I95" s="24"/>
      <c r="J95" s="24"/>
      <c r="K95" s="27" t="s">
        <v>82</v>
      </c>
      <c r="L95" s="27" t="s">
        <v>22</v>
      </c>
      <c r="M95" s="27"/>
      <c r="N95" s="27"/>
      <c r="O95" s="27"/>
      <c r="P95" s="27"/>
      <c r="Q95" s="27" t="s">
        <v>23</v>
      </c>
    </row>
    <row r="96" spans="1:17" x14ac:dyDescent="0.3">
      <c r="A96" s="27"/>
      <c r="B96" s="27"/>
      <c r="C96" s="24"/>
      <c r="D96" s="25"/>
      <c r="E96" s="24"/>
      <c r="F96" s="24"/>
      <c r="G96" s="24"/>
      <c r="H96" s="24"/>
      <c r="I96" s="24"/>
      <c r="J96" s="24"/>
      <c r="K96" s="27"/>
      <c r="L96" s="27"/>
      <c r="M96" s="27"/>
      <c r="N96" s="27"/>
      <c r="O96" s="27"/>
      <c r="P96" s="27"/>
      <c r="Q96" s="27"/>
    </row>
    <row r="97" spans="1:17" ht="13.5" customHeight="1" x14ac:dyDescent="0.3">
      <c r="A97" s="27"/>
      <c r="B97" s="27"/>
      <c r="C97" s="24"/>
      <c r="D97" s="25"/>
      <c r="E97" s="24"/>
      <c r="F97" s="24"/>
      <c r="G97" s="28" t="s">
        <v>24</v>
      </c>
      <c r="H97" s="28" t="s">
        <v>25</v>
      </c>
      <c r="I97" s="28" t="s">
        <v>26</v>
      </c>
      <c r="J97" s="28" t="s">
        <v>27</v>
      </c>
      <c r="K97" s="27"/>
      <c r="L97" s="28" t="s">
        <v>28</v>
      </c>
      <c r="M97" s="28"/>
      <c r="N97" s="28"/>
      <c r="O97" s="28" t="s">
        <v>29</v>
      </c>
      <c r="P97" s="30" t="s">
        <v>30</v>
      </c>
      <c r="Q97" s="31" t="s">
        <v>31</v>
      </c>
    </row>
    <row r="98" spans="1:17" ht="15" customHeight="1" x14ac:dyDescent="0.3">
      <c r="A98" s="27"/>
      <c r="B98" s="27"/>
      <c r="C98" s="24"/>
      <c r="D98" s="25"/>
      <c r="E98" s="24"/>
      <c r="F98" s="24"/>
      <c r="G98" s="28"/>
      <c r="H98" s="28"/>
      <c r="I98" s="28"/>
      <c r="J98" s="28"/>
      <c r="K98" s="27"/>
      <c r="L98" s="32" t="s">
        <v>32</v>
      </c>
      <c r="M98" s="32" t="s">
        <v>33</v>
      </c>
      <c r="N98" s="32" t="s">
        <v>34</v>
      </c>
      <c r="O98" s="28"/>
      <c r="P98" s="30"/>
      <c r="Q98" s="31"/>
    </row>
    <row r="99" spans="1:17" ht="21" customHeight="1" x14ac:dyDescent="0.3">
      <c r="A99" s="95"/>
      <c r="B99" s="95"/>
      <c r="C99" s="96" t="s">
        <v>35</v>
      </c>
      <c r="D99" s="97" t="s">
        <v>84</v>
      </c>
      <c r="E99" s="95">
        <v>18</v>
      </c>
      <c r="F99" s="95"/>
      <c r="G99" s="122"/>
      <c r="H99" s="122"/>
      <c r="I99" s="122"/>
      <c r="J99" s="122"/>
      <c r="K99" s="122"/>
      <c r="L99" s="123"/>
      <c r="M99" s="123"/>
      <c r="N99" s="123"/>
      <c r="O99" s="124"/>
      <c r="P99" s="123"/>
      <c r="Q99" s="99"/>
    </row>
    <row r="100" spans="1:17" ht="21" customHeight="1" x14ac:dyDescent="0.3">
      <c r="A100" s="100"/>
      <c r="B100" s="50" t="s">
        <v>160</v>
      </c>
      <c r="C100" s="50" t="s">
        <v>37</v>
      </c>
      <c r="D100" s="43" t="s">
        <v>161</v>
      </c>
      <c r="E100" s="44">
        <v>6</v>
      </c>
      <c r="F100" s="44">
        <v>2</v>
      </c>
      <c r="G100" s="32"/>
      <c r="H100" s="32"/>
      <c r="I100" s="32"/>
      <c r="J100" s="32"/>
      <c r="K100" s="32"/>
      <c r="L100" s="32"/>
      <c r="M100" s="32"/>
      <c r="N100" s="45"/>
      <c r="O100" s="45"/>
      <c r="P100" s="32"/>
      <c r="Q100" s="45"/>
    </row>
    <row r="101" spans="1:17" ht="21" customHeight="1" x14ac:dyDescent="0.3">
      <c r="A101" s="102"/>
      <c r="B101" s="112" t="s">
        <v>162</v>
      </c>
      <c r="C101" s="115"/>
      <c r="D101" s="48" t="s">
        <v>161</v>
      </c>
      <c r="E101" s="32"/>
      <c r="F101" s="32"/>
      <c r="G101" s="32">
        <v>2</v>
      </c>
      <c r="H101" s="32">
        <v>24</v>
      </c>
      <c r="I101" s="32"/>
      <c r="J101" s="32"/>
      <c r="K101" s="32"/>
      <c r="L101" s="32" t="s">
        <v>56</v>
      </c>
      <c r="M101" s="32"/>
      <c r="N101" s="45"/>
      <c r="O101" s="45"/>
      <c r="P101" s="32" t="s">
        <v>62</v>
      </c>
      <c r="Q101" s="32"/>
    </row>
    <row r="102" spans="1:17" ht="21" customHeight="1" x14ac:dyDescent="0.3">
      <c r="A102" s="102"/>
      <c r="B102" s="127" t="s">
        <v>163</v>
      </c>
      <c r="C102" s="50" t="s">
        <v>43</v>
      </c>
      <c r="D102" s="43" t="s">
        <v>164</v>
      </c>
      <c r="E102" s="44">
        <v>6</v>
      </c>
      <c r="F102" s="44">
        <v>2</v>
      </c>
      <c r="G102" s="32"/>
      <c r="H102" s="32"/>
      <c r="I102" s="32"/>
      <c r="J102" s="32"/>
      <c r="K102" s="32"/>
      <c r="L102" s="32"/>
      <c r="M102" s="32"/>
      <c r="N102" s="45"/>
      <c r="O102" s="45"/>
      <c r="P102" s="32"/>
      <c r="Q102" s="45"/>
    </row>
    <row r="103" spans="1:17" ht="21" customHeight="1" x14ac:dyDescent="0.3">
      <c r="A103" s="106"/>
      <c r="B103" s="112" t="s">
        <v>165</v>
      </c>
      <c r="C103" s="115"/>
      <c r="D103" s="48" t="s">
        <v>164</v>
      </c>
      <c r="E103" s="32"/>
      <c r="F103" s="32"/>
      <c r="G103" s="32">
        <v>24</v>
      </c>
      <c r="H103" s="32">
        <v>24</v>
      </c>
      <c r="I103" s="32"/>
      <c r="J103" s="32">
        <v>12</v>
      </c>
      <c r="K103" s="32"/>
      <c r="L103" s="32" t="s">
        <v>56</v>
      </c>
      <c r="M103" s="32"/>
      <c r="N103" s="45"/>
      <c r="O103" s="45"/>
      <c r="P103" s="32" t="s">
        <v>41</v>
      </c>
      <c r="Q103" s="32" t="s">
        <v>40</v>
      </c>
    </row>
    <row r="104" spans="1:17" ht="21" customHeight="1" x14ac:dyDescent="0.3">
      <c r="A104" s="106"/>
      <c r="B104" s="50" t="s">
        <v>166</v>
      </c>
      <c r="C104" s="50" t="s">
        <v>46</v>
      </c>
      <c r="D104" s="43" t="s">
        <v>167</v>
      </c>
      <c r="E104" s="44">
        <v>6</v>
      </c>
      <c r="F104" s="44">
        <v>2</v>
      </c>
      <c r="G104" s="32"/>
      <c r="H104" s="32"/>
      <c r="I104" s="32"/>
      <c r="J104" s="32"/>
      <c r="K104" s="32"/>
      <c r="L104" s="32"/>
      <c r="M104" s="32"/>
      <c r="N104" s="45"/>
      <c r="O104" s="45"/>
      <c r="P104" s="32"/>
      <c r="Q104" s="45"/>
    </row>
    <row r="105" spans="1:17" ht="21" customHeight="1" x14ac:dyDescent="0.3">
      <c r="A105" s="106"/>
      <c r="B105" s="112" t="s">
        <v>168</v>
      </c>
      <c r="C105" s="115"/>
      <c r="D105" s="48" t="s">
        <v>167</v>
      </c>
      <c r="E105" s="32"/>
      <c r="F105" s="32"/>
      <c r="G105" s="32">
        <v>24</v>
      </c>
      <c r="H105" s="32"/>
      <c r="I105" s="32"/>
      <c r="J105" s="32">
        <v>24</v>
      </c>
      <c r="K105" s="32"/>
      <c r="L105" s="32" t="s">
        <v>56</v>
      </c>
      <c r="M105" s="32"/>
      <c r="N105" s="45"/>
      <c r="O105" s="45"/>
      <c r="P105" s="32" t="s">
        <v>41</v>
      </c>
      <c r="Q105" s="32" t="s">
        <v>40</v>
      </c>
    </row>
    <row r="106" spans="1:17" ht="21" customHeight="1" x14ac:dyDescent="0.3">
      <c r="A106" s="95"/>
      <c r="B106" s="95"/>
      <c r="C106" s="128" t="s">
        <v>35</v>
      </c>
      <c r="D106" s="129" t="s">
        <v>130</v>
      </c>
      <c r="E106" s="130">
        <v>12</v>
      </c>
      <c r="F106" s="130"/>
      <c r="G106" s="131"/>
      <c r="H106" s="131"/>
      <c r="I106" s="131"/>
      <c r="J106" s="131"/>
      <c r="K106" s="131"/>
      <c r="L106" s="132"/>
      <c r="M106" s="132"/>
      <c r="N106" s="132"/>
      <c r="O106" s="131"/>
      <c r="P106" s="132"/>
      <c r="Q106" s="131"/>
    </row>
    <row r="107" spans="1:17" ht="21" customHeight="1" x14ac:dyDescent="0.3">
      <c r="A107" s="106"/>
      <c r="B107" s="50" t="s">
        <v>169</v>
      </c>
      <c r="C107" s="50" t="s">
        <v>48</v>
      </c>
      <c r="D107" s="43" t="s">
        <v>170</v>
      </c>
      <c r="E107" s="44">
        <v>9</v>
      </c>
      <c r="F107" s="44">
        <v>9</v>
      </c>
      <c r="G107" s="32"/>
      <c r="H107" s="32"/>
      <c r="I107" s="32"/>
      <c r="J107" s="32"/>
      <c r="K107" s="32"/>
      <c r="L107" s="32"/>
      <c r="M107" s="32"/>
      <c r="N107" s="45"/>
      <c r="O107" s="45"/>
      <c r="P107" s="32"/>
      <c r="Q107" s="32"/>
    </row>
    <row r="108" spans="1:17" ht="21" customHeight="1" x14ac:dyDescent="0.3">
      <c r="A108" s="106"/>
      <c r="B108" s="112" t="s">
        <v>171</v>
      </c>
      <c r="C108" s="115"/>
      <c r="D108" s="48" t="s">
        <v>170</v>
      </c>
      <c r="E108" s="32"/>
      <c r="F108" s="32"/>
      <c r="G108" s="32">
        <v>48</v>
      </c>
      <c r="H108" s="32">
        <v>72</v>
      </c>
      <c r="I108" s="32"/>
      <c r="J108" s="32"/>
      <c r="K108" s="32"/>
      <c r="L108" s="32"/>
      <c r="M108" s="32"/>
      <c r="N108" s="45"/>
      <c r="O108" s="45"/>
      <c r="P108" s="32"/>
      <c r="Q108" s="45"/>
    </row>
    <row r="109" spans="1:17" ht="21" customHeight="1" x14ac:dyDescent="0.3">
      <c r="A109" s="106"/>
      <c r="B109" s="50" t="s">
        <v>172</v>
      </c>
      <c r="C109" s="50" t="s">
        <v>50</v>
      </c>
      <c r="D109" s="43" t="s">
        <v>173</v>
      </c>
      <c r="E109" s="44">
        <v>3</v>
      </c>
      <c r="F109" s="44">
        <v>3</v>
      </c>
      <c r="G109" s="32"/>
      <c r="H109" s="32"/>
      <c r="I109" s="32">
        <v>12</v>
      </c>
      <c r="J109" s="32"/>
      <c r="K109" s="32"/>
      <c r="L109" s="109"/>
      <c r="M109" s="109"/>
      <c r="N109" s="109"/>
      <c r="O109" s="32"/>
      <c r="P109" s="109"/>
      <c r="Q109" s="32"/>
    </row>
    <row r="110" spans="1:17" ht="21" customHeight="1" x14ac:dyDescent="0.3">
      <c r="A110" s="106"/>
      <c r="B110" s="112" t="s">
        <v>174</v>
      </c>
      <c r="C110" s="115"/>
      <c r="D110" s="48" t="s">
        <v>173</v>
      </c>
      <c r="E110" s="32"/>
      <c r="F110" s="32"/>
      <c r="G110" s="32"/>
      <c r="H110" s="32"/>
      <c r="I110" s="32">
        <v>12</v>
      </c>
      <c r="J110" s="32"/>
      <c r="K110" s="32"/>
      <c r="L110" s="32"/>
      <c r="M110" s="32"/>
      <c r="N110" s="45"/>
      <c r="O110" s="45"/>
      <c r="P110" s="32"/>
      <c r="Q110" s="45"/>
    </row>
    <row r="111" spans="1:17" ht="21" customHeight="1" x14ac:dyDescent="0.3">
      <c r="C111" s="50" t="s">
        <v>52</v>
      </c>
      <c r="D111" s="50"/>
      <c r="E111" s="44">
        <f>E100+E102+E104+E107+E109</f>
        <v>30</v>
      </c>
      <c r="F111" s="110">
        <f>F100+F102+F104+F107+F109</f>
        <v>18</v>
      </c>
      <c r="G111" s="32">
        <f>(G101+G103+G105+G108+G110)</f>
        <v>98</v>
      </c>
      <c r="H111" s="32">
        <f>(H101+H103+H105+H108+H110)</f>
        <v>120</v>
      </c>
      <c r="I111" s="32">
        <f>(I101+I103+I105+I108+I110)</f>
        <v>12</v>
      </c>
      <c r="J111" s="32">
        <f>(J101+J103+J105+J108+J110)</f>
        <v>36</v>
      </c>
      <c r="K111" s="51"/>
      <c r="L111" s="72"/>
      <c r="M111" s="72"/>
      <c r="N111" s="111"/>
      <c r="O111" s="111"/>
      <c r="P111" s="72"/>
      <c r="Q111" s="111"/>
    </row>
    <row r="113" spans="1:1017" x14ac:dyDescent="0.3">
      <c r="J113" s="32">
        <f>SUM(G111:J111)</f>
        <v>266</v>
      </c>
    </row>
    <row r="115" spans="1:1017" ht="18" x14ac:dyDescent="0.3">
      <c r="C115" s="94" t="s">
        <v>13</v>
      </c>
      <c r="D115" s="73"/>
      <c r="E115" s="73"/>
      <c r="F115" s="73"/>
      <c r="G115" s="73"/>
      <c r="H115" s="73"/>
      <c r="I115" s="73"/>
      <c r="J115" s="73"/>
      <c r="O115" s="73"/>
      <c r="P115" s="73"/>
    </row>
    <row r="117" spans="1:1017" ht="13.5" customHeight="1" x14ac:dyDescent="0.3">
      <c r="A117" s="27" t="s">
        <v>14</v>
      </c>
      <c r="B117" s="27" t="s">
        <v>15</v>
      </c>
      <c r="C117" s="24" t="s">
        <v>16</v>
      </c>
      <c r="D117" s="25" t="s">
        <v>17</v>
      </c>
      <c r="E117" s="24" t="s">
        <v>18</v>
      </c>
      <c r="F117" s="24" t="s">
        <v>19</v>
      </c>
      <c r="G117" s="24" t="s">
        <v>20</v>
      </c>
      <c r="H117" s="24"/>
      <c r="I117" s="24"/>
      <c r="J117" s="24"/>
      <c r="K117" s="27" t="s">
        <v>21</v>
      </c>
      <c r="L117" s="27"/>
      <c r="M117" s="27"/>
      <c r="N117" s="27"/>
      <c r="O117" s="27"/>
      <c r="P117" s="27"/>
      <c r="Q117" s="27"/>
    </row>
    <row r="118" spans="1:1017" ht="13.5" customHeight="1" x14ac:dyDescent="0.3">
      <c r="A118" s="27"/>
      <c r="B118" s="27"/>
      <c r="C118" s="24"/>
      <c r="D118" s="25"/>
      <c r="E118" s="24"/>
      <c r="F118" s="24"/>
      <c r="G118" s="24"/>
      <c r="H118" s="24"/>
      <c r="I118" s="24"/>
      <c r="J118" s="24"/>
      <c r="K118" s="27" t="s">
        <v>82</v>
      </c>
      <c r="L118" s="27" t="s">
        <v>22</v>
      </c>
      <c r="M118" s="27"/>
      <c r="N118" s="27"/>
      <c r="O118" s="27"/>
      <c r="P118" s="27"/>
      <c r="Q118" s="27" t="s">
        <v>23</v>
      </c>
    </row>
    <row r="119" spans="1:1017" x14ac:dyDescent="0.3">
      <c r="A119" s="27"/>
      <c r="B119" s="27"/>
      <c r="C119" s="24"/>
      <c r="D119" s="25"/>
      <c r="E119" s="24"/>
      <c r="F119" s="24"/>
      <c r="G119" s="24"/>
      <c r="H119" s="24"/>
      <c r="I119" s="24"/>
      <c r="J119" s="24"/>
      <c r="K119" s="27"/>
      <c r="L119" s="27"/>
      <c r="M119" s="27"/>
      <c r="N119" s="27"/>
      <c r="O119" s="27"/>
      <c r="P119" s="27"/>
      <c r="Q119" s="27"/>
    </row>
    <row r="120" spans="1:1017" ht="13.5" customHeight="1" x14ac:dyDescent="0.3">
      <c r="A120" s="27"/>
      <c r="B120" s="27"/>
      <c r="C120" s="24"/>
      <c r="D120" s="25"/>
      <c r="E120" s="24"/>
      <c r="F120" s="24"/>
      <c r="G120" s="28" t="s">
        <v>24</v>
      </c>
      <c r="H120" s="28" t="s">
        <v>25</v>
      </c>
      <c r="I120" s="28" t="s">
        <v>26</v>
      </c>
      <c r="J120" s="28" t="s">
        <v>27</v>
      </c>
      <c r="K120" s="27"/>
      <c r="L120" s="28" t="s">
        <v>28</v>
      </c>
      <c r="M120" s="28"/>
      <c r="N120" s="28"/>
      <c r="O120" s="28" t="s">
        <v>29</v>
      </c>
      <c r="P120" s="30" t="s">
        <v>30</v>
      </c>
      <c r="Q120" s="31" t="s">
        <v>31</v>
      </c>
    </row>
    <row r="121" spans="1:1017" x14ac:dyDescent="0.3">
      <c r="A121" s="27"/>
      <c r="B121" s="27"/>
      <c r="C121" s="24"/>
      <c r="D121" s="25"/>
      <c r="E121" s="24"/>
      <c r="F121" s="24"/>
      <c r="G121" s="28"/>
      <c r="H121" s="28"/>
      <c r="I121" s="28"/>
      <c r="J121" s="28"/>
      <c r="K121" s="27"/>
      <c r="L121" s="32" t="s">
        <v>32</v>
      </c>
      <c r="M121" s="32" t="s">
        <v>33</v>
      </c>
      <c r="N121" s="32" t="s">
        <v>34</v>
      </c>
      <c r="O121" s="28"/>
      <c r="P121" s="30"/>
      <c r="Q121" s="31"/>
    </row>
    <row r="122" spans="1:1017" ht="21" customHeight="1" x14ac:dyDescent="0.3">
      <c r="A122" s="95"/>
      <c r="B122" s="95" t="s">
        <v>175</v>
      </c>
      <c r="C122" s="96" t="s">
        <v>35</v>
      </c>
      <c r="D122" s="97" t="s">
        <v>84</v>
      </c>
      <c r="E122" s="95">
        <v>18</v>
      </c>
      <c r="F122" s="95"/>
      <c r="G122" s="95"/>
      <c r="H122" s="95"/>
      <c r="I122" s="95"/>
      <c r="J122" s="95"/>
      <c r="K122" s="95"/>
      <c r="L122" s="133"/>
      <c r="M122" s="133"/>
      <c r="N122" s="133"/>
      <c r="O122" s="134"/>
      <c r="P122" s="133"/>
      <c r="Q122" s="99"/>
    </row>
    <row r="123" spans="1:1017" ht="21" customHeight="1" x14ac:dyDescent="0.3">
      <c r="A123" s="100"/>
      <c r="B123" s="50" t="s">
        <v>176</v>
      </c>
      <c r="C123" s="50" t="s">
        <v>37</v>
      </c>
      <c r="D123" s="135" t="s">
        <v>177</v>
      </c>
      <c r="E123" s="44">
        <v>6</v>
      </c>
      <c r="F123" s="44">
        <v>6</v>
      </c>
      <c r="G123" s="32"/>
      <c r="H123" s="32"/>
      <c r="I123" s="32"/>
      <c r="J123" s="32"/>
      <c r="K123" s="32"/>
      <c r="L123" s="32"/>
      <c r="M123" s="32"/>
      <c r="N123" s="45"/>
      <c r="O123" s="45"/>
      <c r="P123" s="32"/>
      <c r="Q123" s="45"/>
    </row>
    <row r="124" spans="1:1017" ht="21" customHeight="1" x14ac:dyDescent="0.3">
      <c r="A124" s="102"/>
      <c r="B124" s="112" t="s">
        <v>178</v>
      </c>
      <c r="C124" s="62" t="s">
        <v>91</v>
      </c>
      <c r="D124" s="104" t="s">
        <v>177</v>
      </c>
      <c r="E124" s="32"/>
      <c r="F124" s="32"/>
      <c r="G124" s="32">
        <v>24</v>
      </c>
      <c r="H124" s="32">
        <v>24</v>
      </c>
      <c r="I124" s="32"/>
      <c r="J124" s="32"/>
      <c r="K124" s="32"/>
      <c r="L124" s="32" t="s">
        <v>56</v>
      </c>
      <c r="M124" s="32"/>
      <c r="N124" s="45"/>
      <c r="O124" s="45"/>
      <c r="P124" s="32" t="s">
        <v>41</v>
      </c>
      <c r="Q124" s="45" t="s">
        <v>40</v>
      </c>
    </row>
    <row r="125" spans="1:1017" ht="21" customHeight="1" x14ac:dyDescent="0.3">
      <c r="A125" s="102"/>
      <c r="B125" s="50" t="s">
        <v>180</v>
      </c>
      <c r="C125" s="136" t="s">
        <v>86</v>
      </c>
      <c r="D125" s="103" t="s">
        <v>181</v>
      </c>
      <c r="E125" s="44">
        <v>6</v>
      </c>
      <c r="F125" s="44">
        <v>6</v>
      </c>
      <c r="G125" s="32"/>
      <c r="H125" s="32"/>
      <c r="I125" s="32"/>
      <c r="J125" s="32"/>
      <c r="K125" s="32"/>
      <c r="L125" s="32"/>
      <c r="M125" s="32"/>
      <c r="N125" s="45"/>
      <c r="O125" s="45"/>
      <c r="P125" s="32"/>
      <c r="Q125" s="45"/>
    </row>
    <row r="126" spans="1:1017" ht="21" customHeight="1" x14ac:dyDescent="0.3">
      <c r="A126" s="102"/>
      <c r="B126" s="50" t="s">
        <v>182</v>
      </c>
      <c r="C126" s="50" t="s">
        <v>43</v>
      </c>
      <c r="D126" s="135" t="s">
        <v>59</v>
      </c>
      <c r="E126" s="44">
        <v>6</v>
      </c>
      <c r="F126" s="44">
        <v>6</v>
      </c>
      <c r="G126" s="32"/>
      <c r="H126" s="32"/>
      <c r="I126" s="32"/>
      <c r="J126" s="32"/>
      <c r="K126" s="32"/>
      <c r="L126" s="32"/>
      <c r="M126" s="32"/>
      <c r="N126" s="45"/>
      <c r="O126" s="45"/>
      <c r="P126" s="32"/>
      <c r="Q126" s="45"/>
    </row>
    <row r="127" spans="1:1017" ht="21" customHeight="1" x14ac:dyDescent="0.3">
      <c r="A127" s="106"/>
      <c r="B127" s="112" t="s">
        <v>183</v>
      </c>
      <c r="C127" s="62" t="s">
        <v>91</v>
      </c>
      <c r="D127" s="104" t="s">
        <v>59</v>
      </c>
      <c r="E127" s="32"/>
      <c r="F127" s="32"/>
      <c r="G127" s="32">
        <v>24</v>
      </c>
      <c r="H127" s="32"/>
      <c r="I127" s="32"/>
      <c r="J127" s="32">
        <v>24</v>
      </c>
      <c r="K127" s="32"/>
      <c r="L127" s="32" t="s">
        <v>56</v>
      </c>
      <c r="M127" s="32"/>
      <c r="N127" s="45"/>
      <c r="O127" s="45"/>
      <c r="P127" s="32" t="s">
        <v>41</v>
      </c>
      <c r="Q127" s="45" t="s">
        <v>45</v>
      </c>
    </row>
    <row r="128" spans="1:1017" s="144" customFormat="1" ht="21" customHeight="1" x14ac:dyDescent="0.3">
      <c r="A128" s="137"/>
      <c r="B128" s="138" t="s">
        <v>184</v>
      </c>
      <c r="C128" s="138" t="s">
        <v>185</v>
      </c>
      <c r="D128" s="139" t="s">
        <v>186</v>
      </c>
      <c r="E128" s="140">
        <v>6</v>
      </c>
      <c r="F128" s="140">
        <v>6</v>
      </c>
      <c r="G128" s="141"/>
      <c r="H128" s="141"/>
      <c r="I128" s="141"/>
      <c r="J128" s="141"/>
      <c r="K128" s="141"/>
      <c r="L128" s="141"/>
      <c r="M128" s="141"/>
      <c r="N128" s="142"/>
      <c r="O128" s="142"/>
      <c r="P128" s="141"/>
      <c r="Q128" s="142"/>
      <c r="R128" s="143"/>
      <c r="S128" s="143"/>
      <c r="T128" s="143"/>
      <c r="U128" s="143"/>
      <c r="V128" s="143"/>
      <c r="W128" s="143"/>
      <c r="X128" s="143"/>
      <c r="Y128" s="143"/>
      <c r="Z128" s="143"/>
      <c r="AA128" s="143"/>
      <c r="AB128" s="143"/>
      <c r="AC128" s="143"/>
      <c r="AD128" s="143"/>
      <c r="AE128" s="143"/>
      <c r="AF128" s="143"/>
      <c r="AG128" s="143"/>
      <c r="AH128" s="143"/>
      <c r="AI128" s="143"/>
      <c r="AJ128" s="143"/>
      <c r="AK128" s="143"/>
      <c r="AL128" s="143"/>
      <c r="AM128" s="143"/>
      <c r="AN128" s="143"/>
      <c r="AO128" s="143"/>
      <c r="AP128" s="143"/>
      <c r="AQ128" s="143"/>
      <c r="AR128" s="143"/>
      <c r="AS128" s="143"/>
      <c r="AT128" s="143"/>
      <c r="AU128" s="143"/>
      <c r="AV128" s="143"/>
      <c r="AW128" s="143"/>
      <c r="AX128" s="143"/>
      <c r="AY128" s="143"/>
      <c r="AZ128" s="143"/>
      <c r="BA128" s="143"/>
      <c r="BB128" s="143"/>
      <c r="BC128" s="143"/>
      <c r="BD128" s="143"/>
      <c r="BE128" s="143"/>
      <c r="BF128" s="143"/>
      <c r="BG128" s="143"/>
      <c r="BH128" s="143"/>
      <c r="BI128" s="143"/>
      <c r="BJ128" s="143"/>
      <c r="BK128" s="143"/>
      <c r="BL128" s="143"/>
      <c r="BM128" s="143"/>
      <c r="BN128" s="143"/>
      <c r="BO128" s="143"/>
      <c r="BP128" s="143"/>
      <c r="BQ128" s="143"/>
      <c r="BR128" s="143"/>
      <c r="BS128" s="143"/>
      <c r="BT128" s="143"/>
      <c r="BU128" s="143"/>
      <c r="BV128" s="143"/>
      <c r="BW128" s="143"/>
      <c r="BX128" s="143"/>
      <c r="BY128" s="143"/>
      <c r="BZ128" s="143"/>
      <c r="CA128" s="143"/>
      <c r="CB128" s="143"/>
      <c r="CC128" s="143"/>
      <c r="CD128" s="143"/>
      <c r="CE128" s="143"/>
      <c r="CF128" s="143"/>
      <c r="CG128" s="143"/>
      <c r="CH128" s="143"/>
      <c r="CI128" s="143"/>
      <c r="CJ128" s="143"/>
      <c r="CK128" s="143"/>
      <c r="CL128" s="143"/>
      <c r="CM128" s="143"/>
      <c r="CN128" s="143"/>
      <c r="CO128" s="143"/>
      <c r="CP128" s="143"/>
      <c r="CQ128" s="143"/>
      <c r="CR128" s="143"/>
      <c r="CS128" s="143"/>
      <c r="CT128" s="143"/>
      <c r="CU128" s="143"/>
      <c r="CV128" s="143"/>
      <c r="CW128" s="143"/>
      <c r="CX128" s="143"/>
      <c r="CY128" s="143"/>
      <c r="CZ128" s="143"/>
      <c r="DA128" s="143"/>
      <c r="DB128" s="143"/>
      <c r="DC128" s="143"/>
      <c r="DD128" s="143"/>
      <c r="DE128" s="143"/>
      <c r="DF128" s="143"/>
      <c r="DG128" s="143"/>
      <c r="DH128" s="143"/>
      <c r="DI128" s="143"/>
      <c r="DJ128" s="143"/>
      <c r="DK128" s="143"/>
      <c r="DL128" s="143"/>
      <c r="DM128" s="143"/>
      <c r="DN128" s="143"/>
      <c r="DO128" s="143"/>
      <c r="DP128" s="143"/>
      <c r="DQ128" s="143"/>
      <c r="DR128" s="143"/>
      <c r="DS128" s="143"/>
      <c r="DT128" s="143"/>
      <c r="DU128" s="143"/>
      <c r="DV128" s="143"/>
      <c r="DW128" s="143"/>
      <c r="DX128" s="143"/>
      <c r="DY128" s="143"/>
      <c r="DZ128" s="143"/>
      <c r="EA128" s="143"/>
      <c r="EB128" s="143"/>
      <c r="EC128" s="143"/>
      <c r="ED128" s="143"/>
      <c r="EE128" s="143"/>
      <c r="EF128" s="143"/>
      <c r="EG128" s="143"/>
      <c r="EH128" s="143"/>
      <c r="EI128" s="143"/>
      <c r="EJ128" s="143"/>
      <c r="EK128" s="143"/>
      <c r="EL128" s="143"/>
      <c r="EM128" s="143"/>
      <c r="EN128" s="143"/>
      <c r="EO128" s="143"/>
      <c r="EP128" s="143"/>
      <c r="EQ128" s="143"/>
      <c r="ER128" s="143"/>
      <c r="ES128" s="143"/>
      <c r="ET128" s="143"/>
      <c r="EU128" s="143"/>
      <c r="EV128" s="143"/>
      <c r="EW128" s="143"/>
      <c r="EX128" s="143"/>
      <c r="EY128" s="143"/>
      <c r="EZ128" s="143"/>
      <c r="FA128" s="143"/>
      <c r="FB128" s="143"/>
      <c r="FC128" s="143"/>
      <c r="FD128" s="143"/>
      <c r="FE128" s="143"/>
      <c r="FF128" s="143"/>
      <c r="FG128" s="143"/>
      <c r="FH128" s="143"/>
      <c r="FI128" s="143"/>
      <c r="FJ128" s="143"/>
      <c r="FK128" s="143"/>
      <c r="FL128" s="143"/>
      <c r="FM128" s="143"/>
      <c r="FN128" s="143"/>
      <c r="FO128" s="143"/>
      <c r="FP128" s="143"/>
      <c r="FQ128" s="143"/>
      <c r="FR128" s="143"/>
      <c r="FS128" s="143"/>
      <c r="FT128" s="143"/>
      <c r="FU128" s="143"/>
      <c r="FV128" s="143"/>
      <c r="FW128" s="143"/>
      <c r="FX128" s="143"/>
      <c r="FY128" s="143"/>
      <c r="FZ128" s="143"/>
      <c r="GA128" s="143"/>
      <c r="GB128" s="143"/>
      <c r="GC128" s="143"/>
      <c r="GD128" s="143"/>
      <c r="GE128" s="143"/>
      <c r="GF128" s="143"/>
      <c r="GG128" s="143"/>
      <c r="GH128" s="143"/>
      <c r="GI128" s="143"/>
      <c r="GJ128" s="143"/>
      <c r="GK128" s="143"/>
      <c r="GL128" s="143"/>
      <c r="GM128" s="143"/>
      <c r="GN128" s="143"/>
      <c r="GO128" s="143"/>
      <c r="GP128" s="143"/>
      <c r="GQ128" s="143"/>
      <c r="GR128" s="143"/>
      <c r="GS128" s="143"/>
      <c r="GT128" s="143"/>
      <c r="GU128" s="143"/>
      <c r="GV128" s="143"/>
      <c r="GW128" s="143"/>
      <c r="GX128" s="143"/>
      <c r="GY128" s="143"/>
      <c r="GZ128" s="143"/>
      <c r="HA128" s="143"/>
      <c r="HB128" s="143"/>
      <c r="HC128" s="143"/>
      <c r="HD128" s="143"/>
      <c r="HE128" s="143"/>
      <c r="HF128" s="143"/>
      <c r="HG128" s="143"/>
      <c r="HH128" s="143"/>
      <c r="HI128" s="143"/>
      <c r="HJ128" s="143"/>
      <c r="HK128" s="143"/>
      <c r="HL128" s="143"/>
      <c r="HM128" s="143"/>
      <c r="HN128" s="143"/>
      <c r="HO128" s="143"/>
      <c r="HP128" s="143"/>
      <c r="HQ128" s="143"/>
      <c r="HR128" s="143"/>
      <c r="HS128" s="143"/>
      <c r="HT128" s="143"/>
      <c r="HU128" s="143"/>
      <c r="HV128" s="143"/>
      <c r="HW128" s="143"/>
      <c r="HX128" s="143"/>
      <c r="HY128" s="143"/>
      <c r="HZ128" s="143"/>
      <c r="IA128" s="143"/>
      <c r="IB128" s="143"/>
      <c r="IC128" s="143"/>
      <c r="ID128" s="143"/>
      <c r="IE128" s="143"/>
      <c r="IF128" s="143"/>
      <c r="IG128" s="143"/>
      <c r="IH128" s="143"/>
      <c r="II128" s="143"/>
      <c r="IJ128" s="143"/>
      <c r="IK128" s="143"/>
      <c r="IL128" s="143"/>
      <c r="IM128" s="143"/>
      <c r="IN128" s="143"/>
      <c r="IO128" s="143"/>
      <c r="IP128" s="143"/>
      <c r="IQ128" s="143"/>
      <c r="IR128" s="143"/>
      <c r="IS128" s="143"/>
      <c r="IT128" s="143"/>
      <c r="IU128" s="143"/>
      <c r="IV128" s="143"/>
      <c r="IW128" s="143"/>
      <c r="IX128" s="143"/>
      <c r="IY128" s="143"/>
      <c r="IZ128" s="143"/>
      <c r="JA128" s="143"/>
      <c r="JB128" s="143"/>
      <c r="JC128" s="143"/>
      <c r="JD128" s="143"/>
      <c r="JE128" s="143"/>
      <c r="JF128" s="143"/>
      <c r="JG128" s="143"/>
      <c r="JH128" s="143"/>
      <c r="JI128" s="143"/>
      <c r="JJ128" s="143"/>
      <c r="JK128" s="143"/>
      <c r="JL128" s="143"/>
      <c r="JM128" s="143"/>
      <c r="JN128" s="143"/>
      <c r="JO128" s="143"/>
      <c r="JP128" s="143"/>
      <c r="JQ128" s="143"/>
      <c r="JR128" s="143"/>
      <c r="JS128" s="143"/>
      <c r="JT128" s="143"/>
      <c r="JU128" s="143"/>
      <c r="JV128" s="143"/>
      <c r="JW128" s="143"/>
      <c r="JX128" s="143"/>
      <c r="JY128" s="143"/>
      <c r="JZ128" s="143"/>
      <c r="KA128" s="143"/>
      <c r="KB128" s="143"/>
      <c r="KC128" s="143"/>
      <c r="KD128" s="143"/>
      <c r="KE128" s="143"/>
      <c r="KF128" s="143"/>
      <c r="KG128" s="143"/>
      <c r="KH128" s="143"/>
      <c r="KI128" s="143"/>
      <c r="KJ128" s="143"/>
      <c r="KK128" s="143"/>
      <c r="KL128" s="143"/>
      <c r="KM128" s="143"/>
      <c r="KN128" s="143"/>
      <c r="KO128" s="143"/>
      <c r="KP128" s="143"/>
      <c r="KQ128" s="143"/>
      <c r="KR128" s="143"/>
      <c r="KS128" s="143"/>
      <c r="KT128" s="143"/>
      <c r="KU128" s="143"/>
      <c r="KV128" s="143"/>
      <c r="KW128" s="143"/>
      <c r="KX128" s="143"/>
      <c r="KY128" s="143"/>
      <c r="KZ128" s="143"/>
      <c r="LA128" s="143"/>
      <c r="LB128" s="143"/>
      <c r="LC128" s="143"/>
      <c r="LD128" s="143"/>
      <c r="LE128" s="143"/>
      <c r="LF128" s="143"/>
      <c r="LG128" s="143"/>
      <c r="LH128" s="143"/>
      <c r="LI128" s="143"/>
      <c r="LJ128" s="143"/>
      <c r="LK128" s="143"/>
      <c r="LL128" s="143"/>
      <c r="LM128" s="143"/>
      <c r="LN128" s="143"/>
      <c r="LO128" s="143"/>
      <c r="LP128" s="143"/>
      <c r="LQ128" s="143"/>
      <c r="LR128" s="143"/>
      <c r="LS128" s="143"/>
      <c r="LT128" s="143"/>
      <c r="LU128" s="143"/>
      <c r="LV128" s="143"/>
      <c r="LW128" s="143"/>
      <c r="LX128" s="143"/>
      <c r="LY128" s="143"/>
      <c r="LZ128" s="143"/>
      <c r="MA128" s="143"/>
      <c r="MB128" s="143"/>
      <c r="MC128" s="143"/>
      <c r="MD128" s="143"/>
      <c r="ME128" s="143"/>
      <c r="MF128" s="143"/>
      <c r="MG128" s="143"/>
      <c r="MH128" s="143"/>
      <c r="MI128" s="143"/>
      <c r="MJ128" s="143"/>
      <c r="MK128" s="143"/>
      <c r="ML128" s="143"/>
      <c r="MM128" s="143"/>
      <c r="MN128" s="143"/>
      <c r="MO128" s="143"/>
      <c r="MP128" s="143"/>
      <c r="MQ128" s="143"/>
      <c r="MR128" s="143"/>
      <c r="MS128" s="143"/>
      <c r="MT128" s="143"/>
      <c r="MU128" s="143"/>
      <c r="MV128" s="143"/>
      <c r="MW128" s="143"/>
      <c r="MX128" s="143"/>
      <c r="MY128" s="143"/>
      <c r="MZ128" s="143"/>
      <c r="NA128" s="143"/>
      <c r="NB128" s="143"/>
      <c r="NC128" s="143"/>
      <c r="ND128" s="143"/>
      <c r="NE128" s="143"/>
      <c r="NF128" s="143"/>
      <c r="NG128" s="143"/>
      <c r="NH128" s="143"/>
      <c r="NI128" s="143"/>
      <c r="NJ128" s="143"/>
      <c r="NK128" s="143"/>
      <c r="NL128" s="143"/>
      <c r="NM128" s="143"/>
      <c r="NN128" s="143"/>
      <c r="NO128" s="143"/>
      <c r="NP128" s="143"/>
      <c r="NQ128" s="143"/>
      <c r="NR128" s="143"/>
      <c r="NS128" s="143"/>
      <c r="NT128" s="143"/>
      <c r="NU128" s="143"/>
      <c r="NV128" s="143"/>
      <c r="NW128" s="143"/>
      <c r="NX128" s="143"/>
      <c r="NY128" s="143"/>
      <c r="NZ128" s="143"/>
      <c r="OA128" s="143"/>
      <c r="OB128" s="143"/>
      <c r="OC128" s="143"/>
      <c r="OD128" s="143"/>
      <c r="OE128" s="143"/>
      <c r="OF128" s="143"/>
      <c r="OG128" s="143"/>
      <c r="OH128" s="143"/>
      <c r="OI128" s="143"/>
      <c r="OJ128" s="143"/>
      <c r="OK128" s="143"/>
      <c r="OL128" s="143"/>
      <c r="OM128" s="143"/>
      <c r="ON128" s="143"/>
      <c r="OO128" s="143"/>
      <c r="OP128" s="143"/>
      <c r="OQ128" s="143"/>
      <c r="OR128" s="143"/>
      <c r="OS128" s="143"/>
      <c r="OT128" s="143"/>
      <c r="OU128" s="143"/>
      <c r="OV128" s="143"/>
      <c r="OW128" s="143"/>
      <c r="OX128" s="143"/>
      <c r="OY128" s="143"/>
      <c r="OZ128" s="143"/>
      <c r="PA128" s="143"/>
      <c r="PB128" s="143"/>
      <c r="PC128" s="143"/>
      <c r="PD128" s="143"/>
      <c r="PE128" s="143"/>
      <c r="PF128" s="143"/>
      <c r="PG128" s="143"/>
      <c r="PH128" s="143"/>
      <c r="PI128" s="143"/>
      <c r="PJ128" s="143"/>
      <c r="PK128" s="143"/>
      <c r="PL128" s="143"/>
      <c r="PM128" s="143"/>
      <c r="PN128" s="143"/>
      <c r="PO128" s="143"/>
      <c r="PP128" s="143"/>
      <c r="PQ128" s="143"/>
      <c r="PR128" s="143"/>
      <c r="PS128" s="143"/>
      <c r="PT128" s="143"/>
      <c r="PU128" s="143"/>
      <c r="PV128" s="143"/>
      <c r="PW128" s="143"/>
      <c r="PX128" s="143"/>
      <c r="PY128" s="143"/>
      <c r="PZ128" s="143"/>
      <c r="QA128" s="143"/>
      <c r="QB128" s="143"/>
      <c r="QC128" s="143"/>
      <c r="QD128" s="143"/>
      <c r="QE128" s="143"/>
      <c r="QF128" s="143"/>
      <c r="QG128" s="143"/>
      <c r="QH128" s="143"/>
      <c r="QI128" s="143"/>
      <c r="QJ128" s="143"/>
      <c r="QK128" s="143"/>
      <c r="QL128" s="143"/>
      <c r="QM128" s="143"/>
      <c r="QN128" s="143"/>
      <c r="QO128" s="143"/>
      <c r="QP128" s="143"/>
      <c r="QQ128" s="143"/>
      <c r="QR128" s="143"/>
      <c r="QS128" s="143"/>
      <c r="QT128" s="143"/>
      <c r="QU128" s="143"/>
      <c r="QV128" s="143"/>
      <c r="QW128" s="143"/>
      <c r="QX128" s="143"/>
      <c r="QY128" s="143"/>
      <c r="QZ128" s="143"/>
      <c r="RA128" s="143"/>
      <c r="RB128" s="143"/>
      <c r="RC128" s="143"/>
      <c r="RD128" s="143"/>
      <c r="RE128" s="143"/>
      <c r="RF128" s="143"/>
      <c r="RG128" s="143"/>
      <c r="RH128" s="143"/>
      <c r="RI128" s="143"/>
      <c r="RJ128" s="143"/>
      <c r="RK128" s="143"/>
      <c r="RL128" s="143"/>
      <c r="RM128" s="143"/>
      <c r="RN128" s="143"/>
      <c r="RO128" s="143"/>
      <c r="RP128" s="143"/>
      <c r="RQ128" s="143"/>
      <c r="RR128" s="143"/>
      <c r="RS128" s="143"/>
      <c r="RT128" s="143"/>
      <c r="RU128" s="143"/>
      <c r="RV128" s="143"/>
      <c r="RW128" s="143"/>
      <c r="RX128" s="143"/>
      <c r="RY128" s="143"/>
      <c r="RZ128" s="143"/>
      <c r="SA128" s="143"/>
      <c r="SB128" s="143"/>
      <c r="SC128" s="143"/>
      <c r="SD128" s="143"/>
      <c r="SE128" s="143"/>
      <c r="SF128" s="143"/>
      <c r="SG128" s="143"/>
      <c r="SH128" s="143"/>
      <c r="SI128" s="143"/>
      <c r="SJ128" s="143"/>
      <c r="SK128" s="143"/>
      <c r="SL128" s="143"/>
      <c r="SM128" s="143"/>
      <c r="SN128" s="143"/>
      <c r="SO128" s="143"/>
      <c r="SP128" s="143"/>
      <c r="SQ128" s="143"/>
      <c r="SR128" s="143"/>
      <c r="SS128" s="143"/>
      <c r="ST128" s="143"/>
      <c r="SU128" s="143"/>
      <c r="SV128" s="143"/>
      <c r="SW128" s="143"/>
      <c r="SX128" s="143"/>
      <c r="SY128" s="143"/>
      <c r="SZ128" s="143"/>
      <c r="TA128" s="143"/>
      <c r="TB128" s="143"/>
      <c r="TC128" s="143"/>
      <c r="TD128" s="143"/>
      <c r="TE128" s="143"/>
      <c r="TF128" s="143"/>
      <c r="TG128" s="143"/>
      <c r="TH128" s="143"/>
      <c r="TI128" s="143"/>
      <c r="TJ128" s="143"/>
      <c r="TK128" s="143"/>
      <c r="TL128" s="143"/>
      <c r="TM128" s="143"/>
      <c r="TN128" s="143"/>
      <c r="TO128" s="143"/>
      <c r="TP128" s="143"/>
      <c r="TQ128" s="143"/>
      <c r="TR128" s="143"/>
      <c r="TS128" s="143"/>
      <c r="TT128" s="143"/>
      <c r="TU128" s="143"/>
      <c r="TV128" s="143"/>
      <c r="TW128" s="143"/>
      <c r="TX128" s="143"/>
      <c r="TY128" s="143"/>
      <c r="TZ128" s="143"/>
      <c r="UA128" s="143"/>
      <c r="UB128" s="143"/>
      <c r="UC128" s="143"/>
      <c r="UD128" s="143"/>
      <c r="UE128" s="143"/>
      <c r="UF128" s="143"/>
      <c r="UG128" s="143"/>
      <c r="UH128" s="143"/>
      <c r="UI128" s="143"/>
      <c r="UJ128" s="143"/>
      <c r="UK128" s="143"/>
      <c r="UL128" s="143"/>
      <c r="UM128" s="143"/>
      <c r="UN128" s="143"/>
      <c r="UO128" s="143"/>
      <c r="UP128" s="143"/>
      <c r="UQ128" s="143"/>
      <c r="UR128" s="143"/>
      <c r="US128" s="143"/>
      <c r="UT128" s="143"/>
      <c r="UU128" s="143"/>
      <c r="UV128" s="143"/>
      <c r="UW128" s="143"/>
      <c r="UX128" s="143"/>
      <c r="UY128" s="143"/>
      <c r="UZ128" s="143"/>
      <c r="VA128" s="143"/>
      <c r="VB128" s="143"/>
      <c r="VC128" s="143"/>
      <c r="VD128" s="143"/>
      <c r="VE128" s="143"/>
      <c r="VF128" s="143"/>
      <c r="VG128" s="143"/>
      <c r="VH128" s="143"/>
      <c r="VI128" s="143"/>
      <c r="VJ128" s="143"/>
      <c r="VK128" s="143"/>
      <c r="VL128" s="143"/>
      <c r="VM128" s="143"/>
      <c r="VN128" s="143"/>
      <c r="VO128" s="143"/>
      <c r="VP128" s="143"/>
      <c r="VQ128" s="143"/>
      <c r="VR128" s="143"/>
      <c r="VS128" s="143"/>
      <c r="VT128" s="143"/>
      <c r="VU128" s="143"/>
      <c r="VV128" s="143"/>
      <c r="VW128" s="143"/>
      <c r="VX128" s="143"/>
      <c r="VY128" s="143"/>
      <c r="VZ128" s="143"/>
      <c r="WA128" s="143"/>
      <c r="WB128" s="143"/>
      <c r="WC128" s="143"/>
      <c r="WD128" s="143"/>
      <c r="WE128" s="143"/>
      <c r="WF128" s="143"/>
      <c r="WG128" s="143"/>
      <c r="WH128" s="143"/>
      <c r="WI128" s="143"/>
      <c r="WJ128" s="143"/>
      <c r="WK128" s="143"/>
      <c r="WL128" s="143"/>
      <c r="WM128" s="143"/>
      <c r="WN128" s="143"/>
      <c r="WO128" s="143"/>
      <c r="WP128" s="143"/>
      <c r="WQ128" s="143"/>
      <c r="WR128" s="143"/>
      <c r="WS128" s="143"/>
      <c r="WT128" s="143"/>
      <c r="WU128" s="143"/>
      <c r="WV128" s="143"/>
      <c r="WW128" s="143"/>
      <c r="WX128" s="143"/>
      <c r="WY128" s="143"/>
      <c r="WZ128" s="143"/>
      <c r="XA128" s="143"/>
      <c r="XB128" s="143"/>
      <c r="XC128" s="143"/>
      <c r="XD128" s="143"/>
      <c r="XE128" s="143"/>
      <c r="XF128" s="143"/>
      <c r="XG128" s="143"/>
      <c r="XH128" s="143"/>
      <c r="XI128" s="143"/>
      <c r="XJ128" s="143"/>
      <c r="XK128" s="143"/>
      <c r="XL128" s="143"/>
      <c r="XM128" s="143"/>
      <c r="XN128" s="143"/>
      <c r="XO128" s="143"/>
      <c r="XP128" s="143"/>
      <c r="XQ128" s="143"/>
      <c r="XR128" s="143"/>
      <c r="XS128" s="143"/>
      <c r="XT128" s="143"/>
      <c r="XU128" s="143"/>
      <c r="XV128" s="143"/>
      <c r="XW128" s="143"/>
      <c r="XX128" s="143"/>
      <c r="XY128" s="143"/>
      <c r="XZ128" s="143"/>
      <c r="YA128" s="143"/>
      <c r="YB128" s="143"/>
      <c r="YC128" s="143"/>
      <c r="YD128" s="143"/>
      <c r="YE128" s="143"/>
      <c r="YF128" s="143"/>
      <c r="YG128" s="143"/>
      <c r="YH128" s="143"/>
      <c r="YI128" s="143"/>
      <c r="YJ128" s="143"/>
      <c r="YK128" s="143"/>
      <c r="YL128" s="143"/>
      <c r="YM128" s="143"/>
      <c r="YN128" s="143"/>
      <c r="YO128" s="143"/>
      <c r="YP128" s="143"/>
      <c r="YQ128" s="143"/>
      <c r="YR128" s="143"/>
      <c r="YS128" s="143"/>
      <c r="YT128" s="143"/>
      <c r="YU128" s="143"/>
      <c r="YV128" s="143"/>
      <c r="YW128" s="143"/>
      <c r="YX128" s="143"/>
      <c r="YY128" s="143"/>
      <c r="YZ128" s="143"/>
      <c r="ZA128" s="143"/>
      <c r="ZB128" s="143"/>
      <c r="ZC128" s="143"/>
      <c r="ZD128" s="143"/>
      <c r="ZE128" s="143"/>
      <c r="ZF128" s="143"/>
      <c r="ZG128" s="143"/>
      <c r="ZH128" s="143"/>
      <c r="ZI128" s="143"/>
      <c r="ZJ128" s="143"/>
      <c r="ZK128" s="143"/>
      <c r="ZL128" s="143"/>
      <c r="ZM128" s="143"/>
      <c r="ZN128" s="143"/>
      <c r="ZO128" s="143"/>
      <c r="ZP128" s="143"/>
      <c r="ZQ128" s="143"/>
      <c r="ZR128" s="143"/>
      <c r="ZS128" s="143"/>
      <c r="ZT128" s="143"/>
      <c r="ZU128" s="143"/>
      <c r="ZV128" s="143"/>
      <c r="ZW128" s="143"/>
      <c r="ZX128" s="143"/>
      <c r="ZY128" s="143"/>
      <c r="ZZ128" s="143"/>
      <c r="AAA128" s="143"/>
      <c r="AAB128" s="143"/>
      <c r="AAC128" s="143"/>
      <c r="AAD128" s="143"/>
      <c r="AAE128" s="143"/>
      <c r="AAF128" s="143"/>
      <c r="AAG128" s="143"/>
      <c r="AAH128" s="143"/>
      <c r="AAI128" s="143"/>
      <c r="AAJ128" s="143"/>
      <c r="AAK128" s="143"/>
      <c r="AAL128" s="143"/>
      <c r="AAM128" s="143"/>
      <c r="AAN128" s="143"/>
      <c r="AAO128" s="143"/>
      <c r="AAP128" s="143"/>
      <c r="AAQ128" s="143"/>
      <c r="AAR128" s="143"/>
      <c r="AAS128" s="143"/>
      <c r="AAT128" s="143"/>
      <c r="AAU128" s="143"/>
      <c r="AAV128" s="143"/>
      <c r="AAW128" s="143"/>
      <c r="AAX128" s="143"/>
      <c r="AAY128" s="143"/>
      <c r="AAZ128" s="143"/>
      <c r="ABA128" s="143"/>
      <c r="ABB128" s="143"/>
      <c r="ABC128" s="143"/>
      <c r="ABD128" s="143"/>
      <c r="ABE128" s="143"/>
      <c r="ABF128" s="143"/>
      <c r="ABG128" s="143"/>
      <c r="ABH128" s="143"/>
      <c r="ABI128" s="143"/>
      <c r="ABJ128" s="143"/>
      <c r="ABK128" s="143"/>
      <c r="ABL128" s="143"/>
      <c r="ABM128" s="143"/>
      <c r="ABN128" s="143"/>
      <c r="ABO128" s="143"/>
      <c r="ABP128" s="143"/>
      <c r="ABQ128" s="143"/>
      <c r="ABR128" s="143"/>
      <c r="ABS128" s="143"/>
      <c r="ABT128" s="143"/>
      <c r="ABU128" s="143"/>
      <c r="ABV128" s="143"/>
      <c r="ABW128" s="143"/>
      <c r="ABX128" s="143"/>
      <c r="ABY128" s="143"/>
      <c r="ABZ128" s="143"/>
      <c r="ACA128" s="143"/>
      <c r="ACB128" s="143"/>
      <c r="ACC128" s="143"/>
      <c r="ACD128" s="143"/>
      <c r="ACE128" s="143"/>
      <c r="ACF128" s="143"/>
      <c r="ACG128" s="143"/>
      <c r="ACH128" s="143"/>
      <c r="ACI128" s="143"/>
      <c r="ACJ128" s="143"/>
      <c r="ACK128" s="143"/>
      <c r="ACL128" s="143"/>
      <c r="ACM128" s="143"/>
      <c r="ACN128" s="143"/>
      <c r="ACO128" s="143"/>
      <c r="ACP128" s="143"/>
      <c r="ACQ128" s="143"/>
      <c r="ACR128" s="143"/>
      <c r="ACS128" s="143"/>
      <c r="ACT128" s="143"/>
      <c r="ACU128" s="143"/>
      <c r="ACV128" s="143"/>
      <c r="ACW128" s="143"/>
      <c r="ACX128" s="143"/>
      <c r="ACY128" s="143"/>
      <c r="ACZ128" s="143"/>
      <c r="ADA128" s="143"/>
      <c r="ADB128" s="143"/>
      <c r="ADC128" s="143"/>
      <c r="ADD128" s="143"/>
      <c r="ADE128" s="143"/>
      <c r="ADF128" s="143"/>
      <c r="ADG128" s="143"/>
      <c r="ADH128" s="143"/>
      <c r="ADI128" s="143"/>
      <c r="ADJ128" s="143"/>
      <c r="ADK128" s="143"/>
      <c r="ADL128" s="143"/>
      <c r="ADM128" s="143"/>
      <c r="ADN128" s="143"/>
      <c r="ADO128" s="143"/>
      <c r="ADP128" s="143"/>
      <c r="ADQ128" s="143"/>
      <c r="ADR128" s="143"/>
      <c r="ADS128" s="143"/>
      <c r="ADT128" s="143"/>
      <c r="ADU128" s="143"/>
      <c r="ADV128" s="143"/>
      <c r="ADW128" s="143"/>
      <c r="ADX128" s="143"/>
      <c r="ADY128" s="143"/>
      <c r="ADZ128" s="143"/>
      <c r="AEA128" s="143"/>
      <c r="AEB128" s="143"/>
      <c r="AEC128" s="143"/>
      <c r="AED128" s="143"/>
      <c r="AEE128" s="143"/>
      <c r="AEF128" s="143"/>
      <c r="AEG128" s="143"/>
      <c r="AEH128" s="143"/>
      <c r="AEI128" s="143"/>
      <c r="AEJ128" s="143"/>
      <c r="AEK128" s="143"/>
      <c r="AEL128" s="143"/>
      <c r="AEM128" s="143"/>
      <c r="AEN128" s="143"/>
      <c r="AEO128" s="143"/>
      <c r="AEP128" s="143"/>
      <c r="AEQ128" s="143"/>
      <c r="AER128" s="143"/>
      <c r="AES128" s="143"/>
      <c r="AET128" s="143"/>
      <c r="AEU128" s="143"/>
      <c r="AEV128" s="143"/>
      <c r="AEW128" s="143"/>
      <c r="AEX128" s="143"/>
      <c r="AEY128" s="143"/>
      <c r="AEZ128" s="143"/>
      <c r="AFA128" s="143"/>
      <c r="AFB128" s="143"/>
      <c r="AFC128" s="143"/>
      <c r="AFD128" s="143"/>
      <c r="AFE128" s="143"/>
      <c r="AFF128" s="143"/>
      <c r="AFG128" s="143"/>
      <c r="AFH128" s="143"/>
      <c r="AFI128" s="143"/>
      <c r="AFJ128" s="143"/>
      <c r="AFK128" s="143"/>
      <c r="AFL128" s="143"/>
      <c r="AFM128" s="143"/>
      <c r="AFN128" s="143"/>
      <c r="AFO128" s="143"/>
      <c r="AFP128" s="143"/>
      <c r="AFQ128" s="143"/>
      <c r="AFR128" s="143"/>
      <c r="AFS128" s="143"/>
      <c r="AFT128" s="143"/>
      <c r="AFU128" s="143"/>
      <c r="AFV128" s="143"/>
      <c r="AFW128" s="143"/>
      <c r="AFX128" s="143"/>
      <c r="AFY128" s="143"/>
      <c r="AFZ128" s="143"/>
      <c r="AGA128" s="143"/>
      <c r="AGB128" s="143"/>
      <c r="AGC128" s="143"/>
      <c r="AGD128" s="143"/>
      <c r="AGE128" s="143"/>
      <c r="AGF128" s="143"/>
      <c r="AGG128" s="143"/>
      <c r="AGH128" s="143"/>
      <c r="AGI128" s="143"/>
      <c r="AGJ128" s="143"/>
      <c r="AGK128" s="143"/>
      <c r="AGL128" s="143"/>
      <c r="AGM128" s="143"/>
      <c r="AGN128" s="143"/>
      <c r="AGO128" s="143"/>
      <c r="AGP128" s="143"/>
      <c r="AGQ128" s="143"/>
      <c r="AGR128" s="143"/>
      <c r="AGS128" s="143"/>
      <c r="AGT128" s="143"/>
      <c r="AGU128" s="143"/>
      <c r="AGV128" s="143"/>
      <c r="AGW128" s="143"/>
      <c r="AGX128" s="143"/>
      <c r="AGY128" s="143"/>
      <c r="AGZ128" s="143"/>
      <c r="AHA128" s="143"/>
      <c r="AHB128" s="143"/>
      <c r="AHC128" s="143"/>
      <c r="AHD128" s="143"/>
      <c r="AHE128" s="143"/>
      <c r="AHF128" s="143"/>
      <c r="AHG128" s="143"/>
      <c r="AHH128" s="143"/>
      <c r="AHI128" s="143"/>
      <c r="AHJ128" s="143"/>
      <c r="AHK128" s="143"/>
      <c r="AHL128" s="143"/>
      <c r="AHM128" s="143"/>
      <c r="AHN128" s="143"/>
      <c r="AHO128" s="143"/>
      <c r="AHP128" s="143"/>
      <c r="AHQ128" s="143"/>
      <c r="AHR128" s="143"/>
      <c r="AHS128" s="143"/>
      <c r="AHT128" s="143"/>
      <c r="AHU128" s="143"/>
      <c r="AHV128" s="143"/>
      <c r="AHW128" s="143"/>
      <c r="AHX128" s="143"/>
      <c r="AHY128" s="143"/>
      <c r="AHZ128" s="143"/>
      <c r="AIA128" s="143"/>
      <c r="AIB128" s="143"/>
      <c r="AIC128" s="143"/>
      <c r="AID128" s="143"/>
      <c r="AIE128" s="143"/>
      <c r="AIF128" s="143"/>
      <c r="AIG128" s="143"/>
      <c r="AIH128" s="143"/>
      <c r="AII128" s="143"/>
      <c r="AIJ128" s="143"/>
      <c r="AIK128" s="143"/>
      <c r="AIL128" s="143"/>
      <c r="AIM128" s="143"/>
      <c r="AIN128" s="143"/>
      <c r="AIO128" s="143"/>
      <c r="AIP128" s="143"/>
      <c r="AIQ128" s="143"/>
      <c r="AIR128" s="143"/>
      <c r="AIS128" s="143"/>
      <c r="AIT128" s="143"/>
      <c r="AIU128" s="143"/>
      <c r="AIV128" s="143"/>
      <c r="AIW128" s="143"/>
      <c r="AIX128" s="143"/>
      <c r="AIY128" s="143"/>
      <c r="AIZ128" s="143"/>
      <c r="AJA128" s="143"/>
      <c r="AJB128" s="143"/>
      <c r="AJC128" s="143"/>
      <c r="AJD128" s="143"/>
      <c r="AJE128" s="143"/>
      <c r="AJF128" s="143"/>
      <c r="AJG128" s="143"/>
      <c r="AJH128" s="143"/>
      <c r="AJI128" s="143"/>
      <c r="AJJ128" s="143"/>
      <c r="AJK128" s="143"/>
      <c r="AJL128" s="143"/>
      <c r="AJM128" s="143"/>
      <c r="AJN128" s="143"/>
      <c r="AJO128" s="143"/>
      <c r="AJP128" s="143"/>
      <c r="AJQ128" s="143"/>
      <c r="AJR128" s="143"/>
      <c r="AJS128" s="143"/>
      <c r="AJT128" s="143"/>
      <c r="AJU128" s="143"/>
      <c r="AJV128" s="143"/>
      <c r="AJW128" s="143"/>
      <c r="AJX128" s="143"/>
      <c r="AJY128" s="143"/>
      <c r="AJZ128" s="143"/>
      <c r="AKA128" s="143"/>
      <c r="AKB128" s="143"/>
      <c r="AKC128" s="143"/>
      <c r="AKD128" s="143"/>
      <c r="AKE128" s="143"/>
      <c r="AKF128" s="143"/>
      <c r="AKG128" s="143"/>
      <c r="AKH128" s="143"/>
      <c r="AKI128" s="143"/>
      <c r="AKJ128" s="143"/>
      <c r="AKK128" s="143"/>
      <c r="AKL128" s="143"/>
      <c r="AKM128" s="143"/>
      <c r="AKN128" s="143"/>
      <c r="AKO128" s="143"/>
      <c r="AKP128" s="143"/>
      <c r="AKQ128" s="143"/>
      <c r="AKR128" s="143"/>
      <c r="AKS128" s="143"/>
      <c r="AKT128" s="143"/>
      <c r="AKU128" s="143"/>
      <c r="AKV128" s="143"/>
      <c r="AKW128" s="143"/>
      <c r="AKX128" s="143"/>
      <c r="AKY128" s="143"/>
      <c r="AKZ128" s="143"/>
      <c r="ALA128" s="143"/>
      <c r="ALB128" s="143"/>
      <c r="ALC128" s="143"/>
      <c r="ALD128" s="143"/>
      <c r="ALE128" s="143"/>
      <c r="ALF128" s="143"/>
      <c r="ALG128" s="143"/>
      <c r="ALH128" s="143"/>
      <c r="ALI128" s="143"/>
      <c r="ALJ128" s="143"/>
      <c r="ALK128" s="143"/>
      <c r="ALL128" s="143"/>
      <c r="ALM128" s="143"/>
      <c r="ALN128" s="143"/>
      <c r="ALO128" s="143"/>
      <c r="ALP128" s="143"/>
      <c r="ALQ128" s="143"/>
      <c r="ALR128" s="143"/>
      <c r="ALS128" s="143"/>
      <c r="ALT128" s="143"/>
      <c r="ALU128" s="143"/>
      <c r="ALV128" s="143"/>
      <c r="ALW128" s="143"/>
      <c r="ALX128" s="143"/>
      <c r="ALY128" s="143"/>
      <c r="ALZ128" s="143"/>
      <c r="AMA128" s="143"/>
      <c r="AMB128" s="143"/>
      <c r="AMC128" s="143"/>
    </row>
    <row r="129" spans="1:1017" s="144" customFormat="1" ht="21" customHeight="1" x14ac:dyDescent="0.3">
      <c r="A129" s="137"/>
      <c r="B129" s="145" t="s">
        <v>187</v>
      </c>
      <c r="C129" s="146" t="s">
        <v>91</v>
      </c>
      <c r="D129" s="147" t="s">
        <v>186</v>
      </c>
      <c r="E129" s="141"/>
      <c r="F129" s="141"/>
      <c r="G129" s="141">
        <v>24</v>
      </c>
      <c r="H129" s="141"/>
      <c r="I129" s="141"/>
      <c r="J129" s="141">
        <v>24</v>
      </c>
      <c r="K129" s="141"/>
      <c r="L129" s="141"/>
      <c r="M129" s="141" t="s">
        <v>56</v>
      </c>
      <c r="N129" s="142"/>
      <c r="O129" s="142" t="s">
        <v>61</v>
      </c>
      <c r="P129" s="141" t="s">
        <v>41</v>
      </c>
      <c r="Q129" s="142" t="s">
        <v>40</v>
      </c>
      <c r="R129" s="143"/>
      <c r="S129" s="143"/>
      <c r="T129" s="143"/>
      <c r="U129" s="143"/>
      <c r="V129" s="143"/>
      <c r="W129" s="143"/>
      <c r="X129" s="143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  <c r="AJ129" s="143"/>
      <c r="AK129" s="143"/>
      <c r="AL129" s="143"/>
      <c r="AM129" s="143"/>
      <c r="AN129" s="143"/>
      <c r="AO129" s="143"/>
      <c r="AP129" s="143"/>
      <c r="AQ129" s="143"/>
      <c r="AR129" s="143"/>
      <c r="AS129" s="143"/>
      <c r="AT129" s="143"/>
      <c r="AU129" s="143"/>
      <c r="AV129" s="143"/>
      <c r="AW129" s="143"/>
      <c r="AX129" s="143"/>
      <c r="AY129" s="143"/>
      <c r="AZ129" s="143"/>
      <c r="BA129" s="143"/>
      <c r="BB129" s="143"/>
      <c r="BC129" s="143"/>
      <c r="BD129" s="143"/>
      <c r="BE129" s="143"/>
      <c r="BF129" s="143"/>
      <c r="BG129" s="143"/>
      <c r="BH129" s="143"/>
      <c r="BI129" s="143"/>
      <c r="BJ129" s="143"/>
      <c r="BK129" s="143"/>
      <c r="BL129" s="143"/>
      <c r="BM129" s="143"/>
      <c r="BN129" s="143"/>
      <c r="BO129" s="143"/>
      <c r="BP129" s="143"/>
      <c r="BQ129" s="143"/>
      <c r="BR129" s="143"/>
      <c r="BS129" s="143"/>
      <c r="BT129" s="143"/>
      <c r="BU129" s="143"/>
      <c r="BV129" s="143"/>
      <c r="BW129" s="143"/>
      <c r="BX129" s="143"/>
      <c r="BY129" s="143"/>
      <c r="BZ129" s="143"/>
      <c r="CA129" s="143"/>
      <c r="CB129" s="143"/>
      <c r="CC129" s="143"/>
      <c r="CD129" s="143"/>
      <c r="CE129" s="143"/>
      <c r="CF129" s="143"/>
      <c r="CG129" s="143"/>
      <c r="CH129" s="143"/>
      <c r="CI129" s="143"/>
      <c r="CJ129" s="143"/>
      <c r="CK129" s="143"/>
      <c r="CL129" s="143"/>
      <c r="CM129" s="143"/>
      <c r="CN129" s="143"/>
      <c r="CO129" s="143"/>
      <c r="CP129" s="143"/>
      <c r="CQ129" s="143"/>
      <c r="CR129" s="143"/>
      <c r="CS129" s="143"/>
      <c r="CT129" s="143"/>
      <c r="CU129" s="143"/>
      <c r="CV129" s="143"/>
      <c r="CW129" s="143"/>
      <c r="CX129" s="143"/>
      <c r="CY129" s="143"/>
      <c r="CZ129" s="143"/>
      <c r="DA129" s="143"/>
      <c r="DB129" s="143"/>
      <c r="DC129" s="143"/>
      <c r="DD129" s="143"/>
      <c r="DE129" s="143"/>
      <c r="DF129" s="143"/>
      <c r="DG129" s="143"/>
      <c r="DH129" s="143"/>
      <c r="DI129" s="143"/>
      <c r="DJ129" s="143"/>
      <c r="DK129" s="143"/>
      <c r="DL129" s="143"/>
      <c r="DM129" s="143"/>
      <c r="DN129" s="143"/>
      <c r="DO129" s="143"/>
      <c r="DP129" s="143"/>
      <c r="DQ129" s="143"/>
      <c r="DR129" s="143"/>
      <c r="DS129" s="143"/>
      <c r="DT129" s="143"/>
      <c r="DU129" s="143"/>
      <c r="DV129" s="143"/>
      <c r="DW129" s="143"/>
      <c r="DX129" s="143"/>
      <c r="DY129" s="143"/>
      <c r="DZ129" s="143"/>
      <c r="EA129" s="143"/>
      <c r="EB129" s="143"/>
      <c r="EC129" s="143"/>
      <c r="ED129" s="143"/>
      <c r="EE129" s="143"/>
      <c r="EF129" s="143"/>
      <c r="EG129" s="143"/>
      <c r="EH129" s="143"/>
      <c r="EI129" s="143"/>
      <c r="EJ129" s="143"/>
      <c r="EK129" s="143"/>
      <c r="EL129" s="143"/>
      <c r="EM129" s="143"/>
      <c r="EN129" s="143"/>
      <c r="EO129" s="143"/>
      <c r="EP129" s="143"/>
      <c r="EQ129" s="143"/>
      <c r="ER129" s="143"/>
      <c r="ES129" s="143"/>
      <c r="ET129" s="143"/>
      <c r="EU129" s="143"/>
      <c r="EV129" s="143"/>
      <c r="EW129" s="143"/>
      <c r="EX129" s="143"/>
      <c r="EY129" s="143"/>
      <c r="EZ129" s="143"/>
      <c r="FA129" s="143"/>
      <c r="FB129" s="143"/>
      <c r="FC129" s="143"/>
      <c r="FD129" s="143"/>
      <c r="FE129" s="143"/>
      <c r="FF129" s="143"/>
      <c r="FG129" s="143"/>
      <c r="FH129" s="143"/>
      <c r="FI129" s="143"/>
      <c r="FJ129" s="143"/>
      <c r="FK129" s="143"/>
      <c r="FL129" s="143"/>
      <c r="FM129" s="143"/>
      <c r="FN129" s="143"/>
      <c r="FO129" s="143"/>
      <c r="FP129" s="143"/>
      <c r="FQ129" s="143"/>
      <c r="FR129" s="143"/>
      <c r="FS129" s="143"/>
      <c r="FT129" s="143"/>
      <c r="FU129" s="143"/>
      <c r="FV129" s="143"/>
      <c r="FW129" s="143"/>
      <c r="FX129" s="143"/>
      <c r="FY129" s="143"/>
      <c r="FZ129" s="143"/>
      <c r="GA129" s="143"/>
      <c r="GB129" s="143"/>
      <c r="GC129" s="143"/>
      <c r="GD129" s="143"/>
      <c r="GE129" s="143"/>
      <c r="GF129" s="143"/>
      <c r="GG129" s="143"/>
      <c r="GH129" s="143"/>
      <c r="GI129" s="143"/>
      <c r="GJ129" s="143"/>
      <c r="GK129" s="143"/>
      <c r="GL129" s="143"/>
      <c r="GM129" s="143"/>
      <c r="GN129" s="143"/>
      <c r="GO129" s="143"/>
      <c r="GP129" s="143"/>
      <c r="GQ129" s="143"/>
      <c r="GR129" s="143"/>
      <c r="GS129" s="143"/>
      <c r="GT129" s="143"/>
      <c r="GU129" s="143"/>
      <c r="GV129" s="143"/>
      <c r="GW129" s="143"/>
      <c r="GX129" s="143"/>
      <c r="GY129" s="143"/>
      <c r="GZ129" s="143"/>
      <c r="HA129" s="143"/>
      <c r="HB129" s="143"/>
      <c r="HC129" s="143"/>
      <c r="HD129" s="143"/>
      <c r="HE129" s="143"/>
      <c r="HF129" s="143"/>
      <c r="HG129" s="143"/>
      <c r="HH129" s="143"/>
      <c r="HI129" s="143"/>
      <c r="HJ129" s="143"/>
      <c r="HK129" s="143"/>
      <c r="HL129" s="143"/>
      <c r="HM129" s="143"/>
      <c r="HN129" s="143"/>
      <c r="HO129" s="143"/>
      <c r="HP129" s="143"/>
      <c r="HQ129" s="143"/>
      <c r="HR129" s="143"/>
      <c r="HS129" s="143"/>
      <c r="HT129" s="143"/>
      <c r="HU129" s="143"/>
      <c r="HV129" s="143"/>
      <c r="HW129" s="143"/>
      <c r="HX129" s="143"/>
      <c r="HY129" s="143"/>
      <c r="HZ129" s="143"/>
      <c r="IA129" s="143"/>
      <c r="IB129" s="143"/>
      <c r="IC129" s="143"/>
      <c r="ID129" s="143"/>
      <c r="IE129" s="143"/>
      <c r="IF129" s="143"/>
      <c r="IG129" s="143"/>
      <c r="IH129" s="143"/>
      <c r="II129" s="143"/>
      <c r="IJ129" s="143"/>
      <c r="IK129" s="143"/>
      <c r="IL129" s="143"/>
      <c r="IM129" s="143"/>
      <c r="IN129" s="143"/>
      <c r="IO129" s="143"/>
      <c r="IP129" s="143"/>
      <c r="IQ129" s="143"/>
      <c r="IR129" s="143"/>
      <c r="IS129" s="143"/>
      <c r="IT129" s="143"/>
      <c r="IU129" s="143"/>
      <c r="IV129" s="143"/>
      <c r="IW129" s="143"/>
      <c r="IX129" s="143"/>
      <c r="IY129" s="143"/>
      <c r="IZ129" s="143"/>
      <c r="JA129" s="143"/>
      <c r="JB129" s="143"/>
      <c r="JC129" s="143"/>
      <c r="JD129" s="143"/>
      <c r="JE129" s="143"/>
      <c r="JF129" s="143"/>
      <c r="JG129" s="143"/>
      <c r="JH129" s="143"/>
      <c r="JI129" s="143"/>
      <c r="JJ129" s="143"/>
      <c r="JK129" s="143"/>
      <c r="JL129" s="143"/>
      <c r="JM129" s="143"/>
      <c r="JN129" s="143"/>
      <c r="JO129" s="143"/>
      <c r="JP129" s="143"/>
      <c r="JQ129" s="143"/>
      <c r="JR129" s="143"/>
      <c r="JS129" s="143"/>
      <c r="JT129" s="143"/>
      <c r="JU129" s="143"/>
      <c r="JV129" s="143"/>
      <c r="JW129" s="143"/>
      <c r="JX129" s="143"/>
      <c r="JY129" s="143"/>
      <c r="JZ129" s="143"/>
      <c r="KA129" s="143"/>
      <c r="KB129" s="143"/>
      <c r="KC129" s="143"/>
      <c r="KD129" s="143"/>
      <c r="KE129" s="143"/>
      <c r="KF129" s="143"/>
      <c r="KG129" s="143"/>
      <c r="KH129" s="143"/>
      <c r="KI129" s="143"/>
      <c r="KJ129" s="143"/>
      <c r="KK129" s="143"/>
      <c r="KL129" s="143"/>
      <c r="KM129" s="143"/>
      <c r="KN129" s="143"/>
      <c r="KO129" s="143"/>
      <c r="KP129" s="143"/>
      <c r="KQ129" s="143"/>
      <c r="KR129" s="143"/>
      <c r="KS129" s="143"/>
      <c r="KT129" s="143"/>
      <c r="KU129" s="143"/>
      <c r="KV129" s="143"/>
      <c r="KW129" s="143"/>
      <c r="KX129" s="143"/>
      <c r="KY129" s="143"/>
      <c r="KZ129" s="143"/>
      <c r="LA129" s="143"/>
      <c r="LB129" s="143"/>
      <c r="LC129" s="143"/>
      <c r="LD129" s="143"/>
      <c r="LE129" s="143"/>
      <c r="LF129" s="143"/>
      <c r="LG129" s="143"/>
      <c r="LH129" s="143"/>
      <c r="LI129" s="143"/>
      <c r="LJ129" s="143"/>
      <c r="LK129" s="143"/>
      <c r="LL129" s="143"/>
      <c r="LM129" s="143"/>
      <c r="LN129" s="143"/>
      <c r="LO129" s="143"/>
      <c r="LP129" s="143"/>
      <c r="LQ129" s="143"/>
      <c r="LR129" s="143"/>
      <c r="LS129" s="143"/>
      <c r="LT129" s="143"/>
      <c r="LU129" s="143"/>
      <c r="LV129" s="143"/>
      <c r="LW129" s="143"/>
      <c r="LX129" s="143"/>
      <c r="LY129" s="143"/>
      <c r="LZ129" s="143"/>
      <c r="MA129" s="143"/>
      <c r="MB129" s="143"/>
      <c r="MC129" s="143"/>
      <c r="MD129" s="143"/>
      <c r="ME129" s="143"/>
      <c r="MF129" s="143"/>
      <c r="MG129" s="143"/>
      <c r="MH129" s="143"/>
      <c r="MI129" s="143"/>
      <c r="MJ129" s="143"/>
      <c r="MK129" s="143"/>
      <c r="ML129" s="143"/>
      <c r="MM129" s="143"/>
      <c r="MN129" s="143"/>
      <c r="MO129" s="143"/>
      <c r="MP129" s="143"/>
      <c r="MQ129" s="143"/>
      <c r="MR129" s="143"/>
      <c r="MS129" s="143"/>
      <c r="MT129" s="143"/>
      <c r="MU129" s="143"/>
      <c r="MV129" s="143"/>
      <c r="MW129" s="143"/>
      <c r="MX129" s="143"/>
      <c r="MY129" s="143"/>
      <c r="MZ129" s="143"/>
      <c r="NA129" s="143"/>
      <c r="NB129" s="143"/>
      <c r="NC129" s="143"/>
      <c r="ND129" s="143"/>
      <c r="NE129" s="143"/>
      <c r="NF129" s="143"/>
      <c r="NG129" s="143"/>
      <c r="NH129" s="143"/>
      <c r="NI129" s="143"/>
      <c r="NJ129" s="143"/>
      <c r="NK129" s="143"/>
      <c r="NL129" s="143"/>
      <c r="NM129" s="143"/>
      <c r="NN129" s="143"/>
      <c r="NO129" s="143"/>
      <c r="NP129" s="143"/>
      <c r="NQ129" s="143"/>
      <c r="NR129" s="143"/>
      <c r="NS129" s="143"/>
      <c r="NT129" s="143"/>
      <c r="NU129" s="143"/>
      <c r="NV129" s="143"/>
      <c r="NW129" s="143"/>
      <c r="NX129" s="143"/>
      <c r="NY129" s="143"/>
      <c r="NZ129" s="143"/>
      <c r="OA129" s="143"/>
      <c r="OB129" s="143"/>
      <c r="OC129" s="143"/>
      <c r="OD129" s="143"/>
      <c r="OE129" s="143"/>
      <c r="OF129" s="143"/>
      <c r="OG129" s="143"/>
      <c r="OH129" s="143"/>
      <c r="OI129" s="143"/>
      <c r="OJ129" s="143"/>
      <c r="OK129" s="143"/>
      <c r="OL129" s="143"/>
      <c r="OM129" s="143"/>
      <c r="ON129" s="143"/>
      <c r="OO129" s="143"/>
      <c r="OP129" s="143"/>
      <c r="OQ129" s="143"/>
      <c r="OR129" s="143"/>
      <c r="OS129" s="143"/>
      <c r="OT129" s="143"/>
      <c r="OU129" s="143"/>
      <c r="OV129" s="143"/>
      <c r="OW129" s="143"/>
      <c r="OX129" s="143"/>
      <c r="OY129" s="143"/>
      <c r="OZ129" s="143"/>
      <c r="PA129" s="143"/>
      <c r="PB129" s="143"/>
      <c r="PC129" s="143"/>
      <c r="PD129" s="143"/>
      <c r="PE129" s="143"/>
      <c r="PF129" s="143"/>
      <c r="PG129" s="143"/>
      <c r="PH129" s="143"/>
      <c r="PI129" s="143"/>
      <c r="PJ129" s="143"/>
      <c r="PK129" s="143"/>
      <c r="PL129" s="143"/>
      <c r="PM129" s="143"/>
      <c r="PN129" s="143"/>
      <c r="PO129" s="143"/>
      <c r="PP129" s="143"/>
      <c r="PQ129" s="143"/>
      <c r="PR129" s="143"/>
      <c r="PS129" s="143"/>
      <c r="PT129" s="143"/>
      <c r="PU129" s="143"/>
      <c r="PV129" s="143"/>
      <c r="PW129" s="143"/>
      <c r="PX129" s="143"/>
      <c r="PY129" s="143"/>
      <c r="PZ129" s="143"/>
      <c r="QA129" s="143"/>
      <c r="QB129" s="143"/>
      <c r="QC129" s="143"/>
      <c r="QD129" s="143"/>
      <c r="QE129" s="143"/>
      <c r="QF129" s="143"/>
      <c r="QG129" s="143"/>
      <c r="QH129" s="143"/>
      <c r="QI129" s="143"/>
      <c r="QJ129" s="143"/>
      <c r="QK129" s="143"/>
      <c r="QL129" s="143"/>
      <c r="QM129" s="143"/>
      <c r="QN129" s="143"/>
      <c r="QO129" s="143"/>
      <c r="QP129" s="143"/>
      <c r="QQ129" s="143"/>
      <c r="QR129" s="143"/>
      <c r="QS129" s="143"/>
      <c r="QT129" s="143"/>
      <c r="QU129" s="143"/>
      <c r="QV129" s="143"/>
      <c r="QW129" s="143"/>
      <c r="QX129" s="143"/>
      <c r="QY129" s="143"/>
      <c r="QZ129" s="143"/>
      <c r="RA129" s="143"/>
      <c r="RB129" s="143"/>
      <c r="RC129" s="143"/>
      <c r="RD129" s="143"/>
      <c r="RE129" s="143"/>
      <c r="RF129" s="143"/>
      <c r="RG129" s="143"/>
      <c r="RH129" s="143"/>
      <c r="RI129" s="143"/>
      <c r="RJ129" s="143"/>
      <c r="RK129" s="143"/>
      <c r="RL129" s="143"/>
      <c r="RM129" s="143"/>
      <c r="RN129" s="143"/>
      <c r="RO129" s="143"/>
      <c r="RP129" s="143"/>
      <c r="RQ129" s="143"/>
      <c r="RR129" s="143"/>
      <c r="RS129" s="143"/>
      <c r="RT129" s="143"/>
      <c r="RU129" s="143"/>
      <c r="RV129" s="143"/>
      <c r="RW129" s="143"/>
      <c r="RX129" s="143"/>
      <c r="RY129" s="143"/>
      <c r="RZ129" s="143"/>
      <c r="SA129" s="143"/>
      <c r="SB129" s="143"/>
      <c r="SC129" s="143"/>
      <c r="SD129" s="143"/>
      <c r="SE129" s="143"/>
      <c r="SF129" s="143"/>
      <c r="SG129" s="143"/>
      <c r="SH129" s="143"/>
      <c r="SI129" s="143"/>
      <c r="SJ129" s="143"/>
      <c r="SK129" s="143"/>
      <c r="SL129" s="143"/>
      <c r="SM129" s="143"/>
      <c r="SN129" s="143"/>
      <c r="SO129" s="143"/>
      <c r="SP129" s="143"/>
      <c r="SQ129" s="143"/>
      <c r="SR129" s="143"/>
      <c r="SS129" s="143"/>
      <c r="ST129" s="143"/>
      <c r="SU129" s="143"/>
      <c r="SV129" s="143"/>
      <c r="SW129" s="143"/>
      <c r="SX129" s="143"/>
      <c r="SY129" s="143"/>
      <c r="SZ129" s="143"/>
      <c r="TA129" s="143"/>
      <c r="TB129" s="143"/>
      <c r="TC129" s="143"/>
      <c r="TD129" s="143"/>
      <c r="TE129" s="143"/>
      <c r="TF129" s="143"/>
      <c r="TG129" s="143"/>
      <c r="TH129" s="143"/>
      <c r="TI129" s="143"/>
      <c r="TJ129" s="143"/>
      <c r="TK129" s="143"/>
      <c r="TL129" s="143"/>
      <c r="TM129" s="143"/>
      <c r="TN129" s="143"/>
      <c r="TO129" s="143"/>
      <c r="TP129" s="143"/>
      <c r="TQ129" s="143"/>
      <c r="TR129" s="143"/>
      <c r="TS129" s="143"/>
      <c r="TT129" s="143"/>
      <c r="TU129" s="143"/>
      <c r="TV129" s="143"/>
      <c r="TW129" s="143"/>
      <c r="TX129" s="143"/>
      <c r="TY129" s="143"/>
      <c r="TZ129" s="143"/>
      <c r="UA129" s="143"/>
      <c r="UB129" s="143"/>
      <c r="UC129" s="143"/>
      <c r="UD129" s="143"/>
      <c r="UE129" s="143"/>
      <c r="UF129" s="143"/>
      <c r="UG129" s="143"/>
      <c r="UH129" s="143"/>
      <c r="UI129" s="143"/>
      <c r="UJ129" s="143"/>
      <c r="UK129" s="143"/>
      <c r="UL129" s="143"/>
      <c r="UM129" s="143"/>
      <c r="UN129" s="143"/>
      <c r="UO129" s="143"/>
      <c r="UP129" s="143"/>
      <c r="UQ129" s="143"/>
      <c r="UR129" s="143"/>
      <c r="US129" s="143"/>
      <c r="UT129" s="143"/>
      <c r="UU129" s="143"/>
      <c r="UV129" s="143"/>
      <c r="UW129" s="143"/>
      <c r="UX129" s="143"/>
      <c r="UY129" s="143"/>
      <c r="UZ129" s="143"/>
      <c r="VA129" s="143"/>
      <c r="VB129" s="143"/>
      <c r="VC129" s="143"/>
      <c r="VD129" s="143"/>
      <c r="VE129" s="143"/>
      <c r="VF129" s="143"/>
      <c r="VG129" s="143"/>
      <c r="VH129" s="143"/>
      <c r="VI129" s="143"/>
      <c r="VJ129" s="143"/>
      <c r="VK129" s="143"/>
      <c r="VL129" s="143"/>
      <c r="VM129" s="143"/>
      <c r="VN129" s="143"/>
      <c r="VO129" s="143"/>
      <c r="VP129" s="143"/>
      <c r="VQ129" s="143"/>
      <c r="VR129" s="143"/>
      <c r="VS129" s="143"/>
      <c r="VT129" s="143"/>
      <c r="VU129" s="143"/>
      <c r="VV129" s="143"/>
      <c r="VW129" s="143"/>
      <c r="VX129" s="143"/>
      <c r="VY129" s="143"/>
      <c r="VZ129" s="143"/>
      <c r="WA129" s="143"/>
      <c r="WB129" s="143"/>
      <c r="WC129" s="143"/>
      <c r="WD129" s="143"/>
      <c r="WE129" s="143"/>
      <c r="WF129" s="143"/>
      <c r="WG129" s="143"/>
      <c r="WH129" s="143"/>
      <c r="WI129" s="143"/>
      <c r="WJ129" s="143"/>
      <c r="WK129" s="143"/>
      <c r="WL129" s="143"/>
      <c r="WM129" s="143"/>
      <c r="WN129" s="143"/>
      <c r="WO129" s="143"/>
      <c r="WP129" s="143"/>
      <c r="WQ129" s="143"/>
      <c r="WR129" s="143"/>
      <c r="WS129" s="143"/>
      <c r="WT129" s="143"/>
      <c r="WU129" s="143"/>
      <c r="WV129" s="143"/>
      <c r="WW129" s="143"/>
      <c r="WX129" s="143"/>
      <c r="WY129" s="143"/>
      <c r="WZ129" s="143"/>
      <c r="XA129" s="143"/>
      <c r="XB129" s="143"/>
      <c r="XC129" s="143"/>
      <c r="XD129" s="143"/>
      <c r="XE129" s="143"/>
      <c r="XF129" s="143"/>
      <c r="XG129" s="143"/>
      <c r="XH129" s="143"/>
      <c r="XI129" s="143"/>
      <c r="XJ129" s="143"/>
      <c r="XK129" s="143"/>
      <c r="XL129" s="143"/>
      <c r="XM129" s="143"/>
      <c r="XN129" s="143"/>
      <c r="XO129" s="143"/>
      <c r="XP129" s="143"/>
      <c r="XQ129" s="143"/>
      <c r="XR129" s="143"/>
      <c r="XS129" s="143"/>
      <c r="XT129" s="143"/>
      <c r="XU129" s="143"/>
      <c r="XV129" s="143"/>
      <c r="XW129" s="143"/>
      <c r="XX129" s="143"/>
      <c r="XY129" s="143"/>
      <c r="XZ129" s="143"/>
      <c r="YA129" s="143"/>
      <c r="YB129" s="143"/>
      <c r="YC129" s="143"/>
      <c r="YD129" s="143"/>
      <c r="YE129" s="143"/>
      <c r="YF129" s="143"/>
      <c r="YG129" s="143"/>
      <c r="YH129" s="143"/>
      <c r="YI129" s="143"/>
      <c r="YJ129" s="143"/>
      <c r="YK129" s="143"/>
      <c r="YL129" s="143"/>
      <c r="YM129" s="143"/>
      <c r="YN129" s="143"/>
      <c r="YO129" s="143"/>
      <c r="YP129" s="143"/>
      <c r="YQ129" s="143"/>
      <c r="YR129" s="143"/>
      <c r="YS129" s="143"/>
      <c r="YT129" s="143"/>
      <c r="YU129" s="143"/>
      <c r="YV129" s="143"/>
      <c r="YW129" s="143"/>
      <c r="YX129" s="143"/>
      <c r="YY129" s="143"/>
      <c r="YZ129" s="143"/>
      <c r="ZA129" s="143"/>
      <c r="ZB129" s="143"/>
      <c r="ZC129" s="143"/>
      <c r="ZD129" s="143"/>
      <c r="ZE129" s="143"/>
      <c r="ZF129" s="143"/>
      <c r="ZG129" s="143"/>
      <c r="ZH129" s="143"/>
      <c r="ZI129" s="143"/>
      <c r="ZJ129" s="143"/>
      <c r="ZK129" s="143"/>
      <c r="ZL129" s="143"/>
      <c r="ZM129" s="143"/>
      <c r="ZN129" s="143"/>
      <c r="ZO129" s="143"/>
      <c r="ZP129" s="143"/>
      <c r="ZQ129" s="143"/>
      <c r="ZR129" s="143"/>
      <c r="ZS129" s="143"/>
      <c r="ZT129" s="143"/>
      <c r="ZU129" s="143"/>
      <c r="ZV129" s="143"/>
      <c r="ZW129" s="143"/>
      <c r="ZX129" s="143"/>
      <c r="ZY129" s="143"/>
      <c r="ZZ129" s="143"/>
      <c r="AAA129" s="143"/>
      <c r="AAB129" s="143"/>
      <c r="AAC129" s="143"/>
      <c r="AAD129" s="143"/>
      <c r="AAE129" s="143"/>
      <c r="AAF129" s="143"/>
      <c r="AAG129" s="143"/>
      <c r="AAH129" s="143"/>
      <c r="AAI129" s="143"/>
      <c r="AAJ129" s="143"/>
      <c r="AAK129" s="143"/>
      <c r="AAL129" s="143"/>
      <c r="AAM129" s="143"/>
      <c r="AAN129" s="143"/>
      <c r="AAO129" s="143"/>
      <c r="AAP129" s="143"/>
      <c r="AAQ129" s="143"/>
      <c r="AAR129" s="143"/>
      <c r="AAS129" s="143"/>
      <c r="AAT129" s="143"/>
      <c r="AAU129" s="143"/>
      <c r="AAV129" s="143"/>
      <c r="AAW129" s="143"/>
      <c r="AAX129" s="143"/>
      <c r="AAY129" s="143"/>
      <c r="AAZ129" s="143"/>
      <c r="ABA129" s="143"/>
      <c r="ABB129" s="143"/>
      <c r="ABC129" s="143"/>
      <c r="ABD129" s="143"/>
      <c r="ABE129" s="143"/>
      <c r="ABF129" s="143"/>
      <c r="ABG129" s="143"/>
      <c r="ABH129" s="143"/>
      <c r="ABI129" s="143"/>
      <c r="ABJ129" s="143"/>
      <c r="ABK129" s="143"/>
      <c r="ABL129" s="143"/>
      <c r="ABM129" s="143"/>
      <c r="ABN129" s="143"/>
      <c r="ABO129" s="143"/>
      <c r="ABP129" s="143"/>
      <c r="ABQ129" s="143"/>
      <c r="ABR129" s="143"/>
      <c r="ABS129" s="143"/>
      <c r="ABT129" s="143"/>
      <c r="ABU129" s="143"/>
      <c r="ABV129" s="143"/>
      <c r="ABW129" s="143"/>
      <c r="ABX129" s="143"/>
      <c r="ABY129" s="143"/>
      <c r="ABZ129" s="143"/>
      <c r="ACA129" s="143"/>
      <c r="ACB129" s="143"/>
      <c r="ACC129" s="143"/>
      <c r="ACD129" s="143"/>
      <c r="ACE129" s="143"/>
      <c r="ACF129" s="143"/>
      <c r="ACG129" s="143"/>
      <c r="ACH129" s="143"/>
      <c r="ACI129" s="143"/>
      <c r="ACJ129" s="143"/>
      <c r="ACK129" s="143"/>
      <c r="ACL129" s="143"/>
      <c r="ACM129" s="143"/>
      <c r="ACN129" s="143"/>
      <c r="ACO129" s="143"/>
      <c r="ACP129" s="143"/>
      <c r="ACQ129" s="143"/>
      <c r="ACR129" s="143"/>
      <c r="ACS129" s="143"/>
      <c r="ACT129" s="143"/>
      <c r="ACU129" s="143"/>
      <c r="ACV129" s="143"/>
      <c r="ACW129" s="143"/>
      <c r="ACX129" s="143"/>
      <c r="ACY129" s="143"/>
      <c r="ACZ129" s="143"/>
      <c r="ADA129" s="143"/>
      <c r="ADB129" s="143"/>
      <c r="ADC129" s="143"/>
      <c r="ADD129" s="143"/>
      <c r="ADE129" s="143"/>
      <c r="ADF129" s="143"/>
      <c r="ADG129" s="143"/>
      <c r="ADH129" s="143"/>
      <c r="ADI129" s="143"/>
      <c r="ADJ129" s="143"/>
      <c r="ADK129" s="143"/>
      <c r="ADL129" s="143"/>
      <c r="ADM129" s="143"/>
      <c r="ADN129" s="143"/>
      <c r="ADO129" s="143"/>
      <c r="ADP129" s="143"/>
      <c r="ADQ129" s="143"/>
      <c r="ADR129" s="143"/>
      <c r="ADS129" s="143"/>
      <c r="ADT129" s="143"/>
      <c r="ADU129" s="143"/>
      <c r="ADV129" s="143"/>
      <c r="ADW129" s="143"/>
      <c r="ADX129" s="143"/>
      <c r="ADY129" s="143"/>
      <c r="ADZ129" s="143"/>
      <c r="AEA129" s="143"/>
      <c r="AEB129" s="143"/>
      <c r="AEC129" s="143"/>
      <c r="AED129" s="143"/>
      <c r="AEE129" s="143"/>
      <c r="AEF129" s="143"/>
      <c r="AEG129" s="143"/>
      <c r="AEH129" s="143"/>
      <c r="AEI129" s="143"/>
      <c r="AEJ129" s="143"/>
      <c r="AEK129" s="143"/>
      <c r="AEL129" s="143"/>
      <c r="AEM129" s="143"/>
      <c r="AEN129" s="143"/>
      <c r="AEO129" s="143"/>
      <c r="AEP129" s="143"/>
      <c r="AEQ129" s="143"/>
      <c r="AER129" s="143"/>
      <c r="AES129" s="143"/>
      <c r="AET129" s="143"/>
      <c r="AEU129" s="143"/>
      <c r="AEV129" s="143"/>
      <c r="AEW129" s="143"/>
      <c r="AEX129" s="143"/>
      <c r="AEY129" s="143"/>
      <c r="AEZ129" s="143"/>
      <c r="AFA129" s="143"/>
      <c r="AFB129" s="143"/>
      <c r="AFC129" s="143"/>
      <c r="AFD129" s="143"/>
      <c r="AFE129" s="143"/>
      <c r="AFF129" s="143"/>
      <c r="AFG129" s="143"/>
      <c r="AFH129" s="143"/>
      <c r="AFI129" s="143"/>
      <c r="AFJ129" s="143"/>
      <c r="AFK129" s="143"/>
      <c r="AFL129" s="143"/>
      <c r="AFM129" s="143"/>
      <c r="AFN129" s="143"/>
      <c r="AFO129" s="143"/>
      <c r="AFP129" s="143"/>
      <c r="AFQ129" s="143"/>
      <c r="AFR129" s="143"/>
      <c r="AFS129" s="143"/>
      <c r="AFT129" s="143"/>
      <c r="AFU129" s="143"/>
      <c r="AFV129" s="143"/>
      <c r="AFW129" s="143"/>
      <c r="AFX129" s="143"/>
      <c r="AFY129" s="143"/>
      <c r="AFZ129" s="143"/>
      <c r="AGA129" s="143"/>
      <c r="AGB129" s="143"/>
      <c r="AGC129" s="143"/>
      <c r="AGD129" s="143"/>
      <c r="AGE129" s="143"/>
      <c r="AGF129" s="143"/>
      <c r="AGG129" s="143"/>
      <c r="AGH129" s="143"/>
      <c r="AGI129" s="143"/>
      <c r="AGJ129" s="143"/>
      <c r="AGK129" s="143"/>
      <c r="AGL129" s="143"/>
      <c r="AGM129" s="143"/>
      <c r="AGN129" s="143"/>
      <c r="AGO129" s="143"/>
      <c r="AGP129" s="143"/>
      <c r="AGQ129" s="143"/>
      <c r="AGR129" s="143"/>
      <c r="AGS129" s="143"/>
      <c r="AGT129" s="143"/>
      <c r="AGU129" s="143"/>
      <c r="AGV129" s="143"/>
      <c r="AGW129" s="143"/>
      <c r="AGX129" s="143"/>
      <c r="AGY129" s="143"/>
      <c r="AGZ129" s="143"/>
      <c r="AHA129" s="143"/>
      <c r="AHB129" s="143"/>
      <c r="AHC129" s="143"/>
      <c r="AHD129" s="143"/>
      <c r="AHE129" s="143"/>
      <c r="AHF129" s="143"/>
      <c r="AHG129" s="143"/>
      <c r="AHH129" s="143"/>
      <c r="AHI129" s="143"/>
      <c r="AHJ129" s="143"/>
      <c r="AHK129" s="143"/>
      <c r="AHL129" s="143"/>
      <c r="AHM129" s="143"/>
      <c r="AHN129" s="143"/>
      <c r="AHO129" s="143"/>
      <c r="AHP129" s="143"/>
      <c r="AHQ129" s="143"/>
      <c r="AHR129" s="143"/>
      <c r="AHS129" s="143"/>
      <c r="AHT129" s="143"/>
      <c r="AHU129" s="143"/>
      <c r="AHV129" s="143"/>
      <c r="AHW129" s="143"/>
      <c r="AHX129" s="143"/>
      <c r="AHY129" s="143"/>
      <c r="AHZ129" s="143"/>
      <c r="AIA129" s="143"/>
      <c r="AIB129" s="143"/>
      <c r="AIC129" s="143"/>
      <c r="AID129" s="143"/>
      <c r="AIE129" s="143"/>
      <c r="AIF129" s="143"/>
      <c r="AIG129" s="143"/>
      <c r="AIH129" s="143"/>
      <c r="AII129" s="143"/>
      <c r="AIJ129" s="143"/>
      <c r="AIK129" s="143"/>
      <c r="AIL129" s="143"/>
      <c r="AIM129" s="143"/>
      <c r="AIN129" s="143"/>
      <c r="AIO129" s="143"/>
      <c r="AIP129" s="143"/>
      <c r="AIQ129" s="143"/>
      <c r="AIR129" s="143"/>
      <c r="AIS129" s="143"/>
      <c r="AIT129" s="143"/>
      <c r="AIU129" s="143"/>
      <c r="AIV129" s="143"/>
      <c r="AIW129" s="143"/>
      <c r="AIX129" s="143"/>
      <c r="AIY129" s="143"/>
      <c r="AIZ129" s="143"/>
      <c r="AJA129" s="143"/>
      <c r="AJB129" s="143"/>
      <c r="AJC129" s="143"/>
      <c r="AJD129" s="143"/>
      <c r="AJE129" s="143"/>
      <c r="AJF129" s="143"/>
      <c r="AJG129" s="143"/>
      <c r="AJH129" s="143"/>
      <c r="AJI129" s="143"/>
      <c r="AJJ129" s="143"/>
      <c r="AJK129" s="143"/>
      <c r="AJL129" s="143"/>
      <c r="AJM129" s="143"/>
      <c r="AJN129" s="143"/>
      <c r="AJO129" s="143"/>
      <c r="AJP129" s="143"/>
      <c r="AJQ129" s="143"/>
      <c r="AJR129" s="143"/>
      <c r="AJS129" s="143"/>
      <c r="AJT129" s="143"/>
      <c r="AJU129" s="143"/>
      <c r="AJV129" s="143"/>
      <c r="AJW129" s="143"/>
      <c r="AJX129" s="143"/>
      <c r="AJY129" s="143"/>
      <c r="AJZ129" s="143"/>
      <c r="AKA129" s="143"/>
      <c r="AKB129" s="143"/>
      <c r="AKC129" s="143"/>
      <c r="AKD129" s="143"/>
      <c r="AKE129" s="143"/>
      <c r="AKF129" s="143"/>
      <c r="AKG129" s="143"/>
      <c r="AKH129" s="143"/>
      <c r="AKI129" s="143"/>
      <c r="AKJ129" s="143"/>
      <c r="AKK129" s="143"/>
      <c r="AKL129" s="143"/>
      <c r="AKM129" s="143"/>
      <c r="AKN129" s="143"/>
      <c r="AKO129" s="143"/>
      <c r="AKP129" s="143"/>
      <c r="AKQ129" s="143"/>
      <c r="AKR129" s="143"/>
      <c r="AKS129" s="143"/>
      <c r="AKT129" s="143"/>
      <c r="AKU129" s="143"/>
      <c r="AKV129" s="143"/>
      <c r="AKW129" s="143"/>
      <c r="AKX129" s="143"/>
      <c r="AKY129" s="143"/>
      <c r="AKZ129" s="143"/>
      <c r="ALA129" s="143"/>
      <c r="ALB129" s="143"/>
      <c r="ALC129" s="143"/>
      <c r="ALD129" s="143"/>
      <c r="ALE129" s="143"/>
      <c r="ALF129" s="143"/>
      <c r="ALG129" s="143"/>
      <c r="ALH129" s="143"/>
      <c r="ALI129" s="143"/>
      <c r="ALJ129" s="143"/>
      <c r="ALK129" s="143"/>
      <c r="ALL129" s="143"/>
      <c r="ALM129" s="143"/>
      <c r="ALN129" s="143"/>
      <c r="ALO129" s="143"/>
      <c r="ALP129" s="143"/>
      <c r="ALQ129" s="143"/>
      <c r="ALR129" s="143"/>
      <c r="ALS129" s="143"/>
      <c r="ALT129" s="143"/>
      <c r="ALU129" s="143"/>
      <c r="ALV129" s="143"/>
      <c r="ALW129" s="143"/>
      <c r="ALX129" s="143"/>
      <c r="ALY129" s="143"/>
      <c r="ALZ129" s="143"/>
      <c r="AMA129" s="143"/>
      <c r="AMB129" s="143"/>
      <c r="AMC129" s="143"/>
    </row>
    <row r="130" spans="1:1017" s="144" customFormat="1" ht="21" customHeight="1" x14ac:dyDescent="0.3">
      <c r="A130" s="137"/>
      <c r="B130" s="145" t="s">
        <v>188</v>
      </c>
      <c r="C130" s="148" t="s">
        <v>91</v>
      </c>
      <c r="D130" s="149" t="s">
        <v>189</v>
      </c>
      <c r="E130" s="150"/>
      <c r="F130" s="150"/>
      <c r="G130" s="150">
        <v>8</v>
      </c>
      <c r="H130" s="150"/>
      <c r="I130" s="150"/>
      <c r="J130" s="150">
        <v>16</v>
      </c>
      <c r="K130" s="150"/>
      <c r="L130" s="150" t="s">
        <v>56</v>
      </c>
      <c r="M130" s="150"/>
      <c r="N130" s="151"/>
      <c r="O130" s="151"/>
      <c r="P130" s="150" t="s">
        <v>62</v>
      </c>
      <c r="Q130" s="151" t="s">
        <v>190</v>
      </c>
      <c r="R130" s="143"/>
      <c r="S130" s="143"/>
      <c r="T130" s="143"/>
      <c r="U130" s="143"/>
      <c r="V130" s="143"/>
      <c r="W130" s="143"/>
      <c r="X130" s="143"/>
      <c r="Y130" s="143"/>
      <c r="Z130" s="143"/>
      <c r="AA130" s="143"/>
      <c r="AB130" s="143"/>
      <c r="AC130" s="143"/>
      <c r="AD130" s="143"/>
      <c r="AE130" s="143"/>
      <c r="AF130" s="143"/>
      <c r="AG130" s="143"/>
      <c r="AH130" s="143"/>
      <c r="AI130" s="143"/>
      <c r="AJ130" s="143"/>
      <c r="AK130" s="143"/>
      <c r="AL130" s="143"/>
      <c r="AM130" s="143"/>
      <c r="AN130" s="143"/>
      <c r="AO130" s="143"/>
      <c r="AP130" s="143"/>
      <c r="AQ130" s="143"/>
      <c r="AR130" s="143"/>
      <c r="AS130" s="143"/>
      <c r="AT130" s="143"/>
      <c r="AU130" s="143"/>
      <c r="AV130" s="143"/>
      <c r="AW130" s="143"/>
      <c r="AX130" s="143"/>
      <c r="AY130" s="143"/>
      <c r="AZ130" s="143"/>
      <c r="BA130" s="143"/>
      <c r="BB130" s="143"/>
      <c r="BC130" s="143"/>
      <c r="BD130" s="143"/>
      <c r="BE130" s="143"/>
      <c r="BF130" s="143"/>
      <c r="BG130" s="143"/>
      <c r="BH130" s="143"/>
      <c r="BI130" s="143"/>
      <c r="BJ130" s="143"/>
      <c r="BK130" s="143"/>
      <c r="BL130" s="143"/>
      <c r="BM130" s="143"/>
      <c r="BN130" s="143"/>
      <c r="BO130" s="143"/>
      <c r="BP130" s="143"/>
      <c r="BQ130" s="143"/>
      <c r="BR130" s="143"/>
      <c r="BS130" s="143"/>
      <c r="BT130" s="143"/>
      <c r="BU130" s="143"/>
      <c r="BV130" s="143"/>
      <c r="BW130" s="143"/>
      <c r="BX130" s="143"/>
      <c r="BY130" s="143"/>
      <c r="BZ130" s="143"/>
      <c r="CA130" s="143"/>
      <c r="CB130" s="143"/>
      <c r="CC130" s="143"/>
      <c r="CD130" s="143"/>
      <c r="CE130" s="143"/>
      <c r="CF130" s="143"/>
      <c r="CG130" s="143"/>
      <c r="CH130" s="143"/>
      <c r="CI130" s="143"/>
      <c r="CJ130" s="143"/>
      <c r="CK130" s="143"/>
      <c r="CL130" s="143"/>
      <c r="CM130" s="143"/>
      <c r="CN130" s="143"/>
      <c r="CO130" s="143"/>
      <c r="CP130" s="143"/>
      <c r="CQ130" s="143"/>
      <c r="CR130" s="143"/>
      <c r="CS130" s="143"/>
      <c r="CT130" s="143"/>
      <c r="CU130" s="143"/>
      <c r="CV130" s="143"/>
      <c r="CW130" s="143"/>
      <c r="CX130" s="143"/>
      <c r="CY130" s="143"/>
      <c r="CZ130" s="143"/>
      <c r="DA130" s="143"/>
      <c r="DB130" s="143"/>
      <c r="DC130" s="143"/>
      <c r="DD130" s="143"/>
      <c r="DE130" s="143"/>
      <c r="DF130" s="143"/>
      <c r="DG130" s="143"/>
      <c r="DH130" s="143"/>
      <c r="DI130" s="143"/>
      <c r="DJ130" s="143"/>
      <c r="DK130" s="143"/>
      <c r="DL130" s="143"/>
      <c r="DM130" s="143"/>
      <c r="DN130" s="143"/>
      <c r="DO130" s="143"/>
      <c r="DP130" s="143"/>
      <c r="DQ130" s="143"/>
      <c r="DR130" s="143"/>
      <c r="DS130" s="143"/>
      <c r="DT130" s="143"/>
      <c r="DU130" s="143"/>
      <c r="DV130" s="143"/>
      <c r="DW130" s="143"/>
      <c r="DX130" s="143"/>
      <c r="DY130" s="143"/>
      <c r="DZ130" s="143"/>
      <c r="EA130" s="143"/>
      <c r="EB130" s="143"/>
      <c r="EC130" s="143"/>
      <c r="ED130" s="143"/>
      <c r="EE130" s="143"/>
      <c r="EF130" s="143"/>
      <c r="EG130" s="143"/>
      <c r="EH130" s="143"/>
      <c r="EI130" s="143"/>
      <c r="EJ130" s="143"/>
      <c r="EK130" s="143"/>
      <c r="EL130" s="143"/>
      <c r="EM130" s="143"/>
      <c r="EN130" s="143"/>
      <c r="EO130" s="143"/>
      <c r="EP130" s="143"/>
      <c r="EQ130" s="143"/>
      <c r="ER130" s="143"/>
      <c r="ES130" s="143"/>
      <c r="ET130" s="143"/>
      <c r="EU130" s="143"/>
      <c r="EV130" s="143"/>
      <c r="EW130" s="143"/>
      <c r="EX130" s="143"/>
      <c r="EY130" s="143"/>
      <c r="EZ130" s="143"/>
      <c r="FA130" s="143"/>
      <c r="FB130" s="143"/>
      <c r="FC130" s="143"/>
      <c r="FD130" s="143"/>
      <c r="FE130" s="143"/>
      <c r="FF130" s="143"/>
      <c r="FG130" s="143"/>
      <c r="FH130" s="143"/>
      <c r="FI130" s="143"/>
      <c r="FJ130" s="143"/>
      <c r="FK130" s="143"/>
      <c r="FL130" s="143"/>
      <c r="FM130" s="143"/>
      <c r="FN130" s="143"/>
      <c r="FO130" s="143"/>
      <c r="FP130" s="143"/>
      <c r="FQ130" s="143"/>
      <c r="FR130" s="143"/>
      <c r="FS130" s="143"/>
      <c r="FT130" s="143"/>
      <c r="FU130" s="143"/>
      <c r="FV130" s="143"/>
      <c r="FW130" s="143"/>
      <c r="FX130" s="143"/>
      <c r="FY130" s="143"/>
      <c r="FZ130" s="143"/>
      <c r="GA130" s="143"/>
      <c r="GB130" s="143"/>
      <c r="GC130" s="143"/>
      <c r="GD130" s="143"/>
      <c r="GE130" s="143"/>
      <c r="GF130" s="143"/>
      <c r="GG130" s="143"/>
      <c r="GH130" s="143"/>
      <c r="GI130" s="143"/>
      <c r="GJ130" s="143"/>
      <c r="GK130" s="143"/>
      <c r="GL130" s="143"/>
      <c r="GM130" s="143"/>
      <c r="GN130" s="143"/>
      <c r="GO130" s="143"/>
      <c r="GP130" s="143"/>
      <c r="GQ130" s="143"/>
      <c r="GR130" s="143"/>
      <c r="GS130" s="143"/>
      <c r="GT130" s="143"/>
      <c r="GU130" s="143"/>
      <c r="GV130" s="143"/>
      <c r="GW130" s="143"/>
      <c r="GX130" s="143"/>
      <c r="GY130" s="143"/>
      <c r="GZ130" s="143"/>
      <c r="HA130" s="143"/>
      <c r="HB130" s="143"/>
      <c r="HC130" s="143"/>
      <c r="HD130" s="143"/>
      <c r="HE130" s="143"/>
      <c r="HF130" s="143"/>
      <c r="HG130" s="143"/>
      <c r="HH130" s="143"/>
      <c r="HI130" s="143"/>
      <c r="HJ130" s="143"/>
      <c r="HK130" s="143"/>
      <c r="HL130" s="143"/>
      <c r="HM130" s="143"/>
      <c r="HN130" s="143"/>
      <c r="HO130" s="143"/>
      <c r="HP130" s="143"/>
      <c r="HQ130" s="143"/>
      <c r="HR130" s="143"/>
      <c r="HS130" s="143"/>
      <c r="HT130" s="143"/>
      <c r="HU130" s="143"/>
      <c r="HV130" s="143"/>
      <c r="HW130" s="143"/>
      <c r="HX130" s="143"/>
      <c r="HY130" s="143"/>
      <c r="HZ130" s="143"/>
      <c r="IA130" s="143"/>
      <c r="IB130" s="143"/>
      <c r="IC130" s="143"/>
      <c r="ID130" s="143"/>
      <c r="IE130" s="143"/>
      <c r="IF130" s="143"/>
      <c r="IG130" s="143"/>
      <c r="IH130" s="143"/>
      <c r="II130" s="143"/>
      <c r="IJ130" s="143"/>
      <c r="IK130" s="143"/>
      <c r="IL130" s="143"/>
      <c r="IM130" s="143"/>
      <c r="IN130" s="143"/>
      <c r="IO130" s="143"/>
      <c r="IP130" s="143"/>
      <c r="IQ130" s="143"/>
      <c r="IR130" s="143"/>
      <c r="IS130" s="143"/>
      <c r="IT130" s="143"/>
      <c r="IU130" s="143"/>
      <c r="IV130" s="143"/>
      <c r="IW130" s="143"/>
      <c r="IX130" s="143"/>
      <c r="IY130" s="143"/>
      <c r="IZ130" s="143"/>
      <c r="JA130" s="143"/>
      <c r="JB130" s="143"/>
      <c r="JC130" s="143"/>
      <c r="JD130" s="143"/>
      <c r="JE130" s="143"/>
      <c r="JF130" s="143"/>
      <c r="JG130" s="143"/>
      <c r="JH130" s="143"/>
      <c r="JI130" s="143"/>
      <c r="JJ130" s="143"/>
      <c r="JK130" s="143"/>
      <c r="JL130" s="143"/>
      <c r="JM130" s="143"/>
      <c r="JN130" s="143"/>
      <c r="JO130" s="143"/>
      <c r="JP130" s="143"/>
      <c r="JQ130" s="143"/>
      <c r="JR130" s="143"/>
      <c r="JS130" s="143"/>
      <c r="JT130" s="143"/>
      <c r="JU130" s="143"/>
      <c r="JV130" s="143"/>
      <c r="JW130" s="143"/>
      <c r="JX130" s="143"/>
      <c r="JY130" s="143"/>
      <c r="JZ130" s="143"/>
      <c r="KA130" s="143"/>
      <c r="KB130" s="143"/>
      <c r="KC130" s="143"/>
      <c r="KD130" s="143"/>
      <c r="KE130" s="143"/>
      <c r="KF130" s="143"/>
      <c r="KG130" s="143"/>
      <c r="KH130" s="143"/>
      <c r="KI130" s="143"/>
      <c r="KJ130" s="143"/>
      <c r="KK130" s="143"/>
      <c r="KL130" s="143"/>
      <c r="KM130" s="143"/>
      <c r="KN130" s="143"/>
      <c r="KO130" s="143"/>
      <c r="KP130" s="143"/>
      <c r="KQ130" s="143"/>
      <c r="KR130" s="143"/>
      <c r="KS130" s="143"/>
      <c r="KT130" s="143"/>
      <c r="KU130" s="143"/>
      <c r="KV130" s="143"/>
      <c r="KW130" s="143"/>
      <c r="KX130" s="143"/>
      <c r="KY130" s="143"/>
      <c r="KZ130" s="143"/>
      <c r="LA130" s="143"/>
      <c r="LB130" s="143"/>
      <c r="LC130" s="143"/>
      <c r="LD130" s="143"/>
      <c r="LE130" s="143"/>
      <c r="LF130" s="143"/>
      <c r="LG130" s="143"/>
      <c r="LH130" s="143"/>
      <c r="LI130" s="143"/>
      <c r="LJ130" s="143"/>
      <c r="LK130" s="143"/>
      <c r="LL130" s="143"/>
      <c r="LM130" s="143"/>
      <c r="LN130" s="143"/>
      <c r="LO130" s="143"/>
      <c r="LP130" s="143"/>
      <c r="LQ130" s="143"/>
      <c r="LR130" s="143"/>
      <c r="LS130" s="143"/>
      <c r="LT130" s="143"/>
      <c r="LU130" s="143"/>
      <c r="LV130" s="143"/>
      <c r="LW130" s="143"/>
      <c r="LX130" s="143"/>
      <c r="LY130" s="143"/>
      <c r="LZ130" s="143"/>
      <c r="MA130" s="143"/>
      <c r="MB130" s="143"/>
      <c r="MC130" s="143"/>
      <c r="MD130" s="143"/>
      <c r="ME130" s="143"/>
      <c r="MF130" s="143"/>
      <c r="MG130" s="143"/>
      <c r="MH130" s="143"/>
      <c r="MI130" s="143"/>
      <c r="MJ130" s="143"/>
      <c r="MK130" s="143"/>
      <c r="ML130" s="143"/>
      <c r="MM130" s="143"/>
      <c r="MN130" s="143"/>
      <c r="MO130" s="143"/>
      <c r="MP130" s="143"/>
      <c r="MQ130" s="143"/>
      <c r="MR130" s="143"/>
      <c r="MS130" s="143"/>
      <c r="MT130" s="143"/>
      <c r="MU130" s="143"/>
      <c r="MV130" s="143"/>
      <c r="MW130" s="143"/>
      <c r="MX130" s="143"/>
      <c r="MY130" s="143"/>
      <c r="MZ130" s="143"/>
      <c r="NA130" s="143"/>
      <c r="NB130" s="143"/>
      <c r="NC130" s="143"/>
      <c r="ND130" s="143"/>
      <c r="NE130" s="143"/>
      <c r="NF130" s="143"/>
      <c r="NG130" s="143"/>
      <c r="NH130" s="143"/>
      <c r="NI130" s="143"/>
      <c r="NJ130" s="143"/>
      <c r="NK130" s="143"/>
      <c r="NL130" s="143"/>
      <c r="NM130" s="143"/>
      <c r="NN130" s="143"/>
      <c r="NO130" s="143"/>
      <c r="NP130" s="143"/>
      <c r="NQ130" s="143"/>
      <c r="NR130" s="143"/>
      <c r="NS130" s="143"/>
      <c r="NT130" s="143"/>
      <c r="NU130" s="143"/>
      <c r="NV130" s="143"/>
      <c r="NW130" s="143"/>
      <c r="NX130" s="143"/>
      <c r="NY130" s="143"/>
      <c r="NZ130" s="143"/>
      <c r="OA130" s="143"/>
      <c r="OB130" s="143"/>
      <c r="OC130" s="143"/>
      <c r="OD130" s="143"/>
      <c r="OE130" s="143"/>
      <c r="OF130" s="143"/>
      <c r="OG130" s="143"/>
      <c r="OH130" s="143"/>
      <c r="OI130" s="143"/>
      <c r="OJ130" s="143"/>
      <c r="OK130" s="143"/>
      <c r="OL130" s="143"/>
      <c r="OM130" s="143"/>
      <c r="ON130" s="143"/>
      <c r="OO130" s="143"/>
      <c r="OP130" s="143"/>
      <c r="OQ130" s="143"/>
      <c r="OR130" s="143"/>
      <c r="OS130" s="143"/>
      <c r="OT130" s="143"/>
      <c r="OU130" s="143"/>
      <c r="OV130" s="143"/>
      <c r="OW130" s="143"/>
      <c r="OX130" s="143"/>
      <c r="OY130" s="143"/>
      <c r="OZ130" s="143"/>
      <c r="PA130" s="143"/>
      <c r="PB130" s="143"/>
      <c r="PC130" s="143"/>
      <c r="PD130" s="143"/>
      <c r="PE130" s="143"/>
      <c r="PF130" s="143"/>
      <c r="PG130" s="143"/>
      <c r="PH130" s="143"/>
      <c r="PI130" s="143"/>
      <c r="PJ130" s="143"/>
      <c r="PK130" s="143"/>
      <c r="PL130" s="143"/>
      <c r="PM130" s="143"/>
      <c r="PN130" s="143"/>
      <c r="PO130" s="143"/>
      <c r="PP130" s="143"/>
      <c r="PQ130" s="143"/>
      <c r="PR130" s="143"/>
      <c r="PS130" s="143"/>
      <c r="PT130" s="143"/>
      <c r="PU130" s="143"/>
      <c r="PV130" s="143"/>
      <c r="PW130" s="143"/>
      <c r="PX130" s="143"/>
      <c r="PY130" s="143"/>
      <c r="PZ130" s="143"/>
      <c r="QA130" s="143"/>
      <c r="QB130" s="143"/>
      <c r="QC130" s="143"/>
      <c r="QD130" s="143"/>
      <c r="QE130" s="143"/>
      <c r="QF130" s="143"/>
      <c r="QG130" s="143"/>
      <c r="QH130" s="143"/>
      <c r="QI130" s="143"/>
      <c r="QJ130" s="143"/>
      <c r="QK130" s="143"/>
      <c r="QL130" s="143"/>
      <c r="QM130" s="143"/>
      <c r="QN130" s="143"/>
      <c r="QO130" s="143"/>
      <c r="QP130" s="143"/>
      <c r="QQ130" s="143"/>
      <c r="QR130" s="143"/>
      <c r="QS130" s="143"/>
      <c r="QT130" s="143"/>
      <c r="QU130" s="143"/>
      <c r="QV130" s="143"/>
      <c r="QW130" s="143"/>
      <c r="QX130" s="143"/>
      <c r="QY130" s="143"/>
      <c r="QZ130" s="143"/>
      <c r="RA130" s="143"/>
      <c r="RB130" s="143"/>
      <c r="RC130" s="143"/>
      <c r="RD130" s="143"/>
      <c r="RE130" s="143"/>
      <c r="RF130" s="143"/>
      <c r="RG130" s="143"/>
      <c r="RH130" s="143"/>
      <c r="RI130" s="143"/>
      <c r="RJ130" s="143"/>
      <c r="RK130" s="143"/>
      <c r="RL130" s="143"/>
      <c r="RM130" s="143"/>
      <c r="RN130" s="143"/>
      <c r="RO130" s="143"/>
      <c r="RP130" s="143"/>
      <c r="RQ130" s="143"/>
      <c r="RR130" s="143"/>
      <c r="RS130" s="143"/>
      <c r="RT130" s="143"/>
      <c r="RU130" s="143"/>
      <c r="RV130" s="143"/>
      <c r="RW130" s="143"/>
      <c r="RX130" s="143"/>
      <c r="RY130" s="143"/>
      <c r="RZ130" s="143"/>
      <c r="SA130" s="143"/>
      <c r="SB130" s="143"/>
      <c r="SC130" s="143"/>
      <c r="SD130" s="143"/>
      <c r="SE130" s="143"/>
      <c r="SF130" s="143"/>
      <c r="SG130" s="143"/>
      <c r="SH130" s="143"/>
      <c r="SI130" s="143"/>
      <c r="SJ130" s="143"/>
      <c r="SK130" s="143"/>
      <c r="SL130" s="143"/>
      <c r="SM130" s="143"/>
      <c r="SN130" s="143"/>
      <c r="SO130" s="143"/>
      <c r="SP130" s="143"/>
      <c r="SQ130" s="143"/>
      <c r="SR130" s="143"/>
      <c r="SS130" s="143"/>
      <c r="ST130" s="143"/>
      <c r="SU130" s="143"/>
      <c r="SV130" s="143"/>
      <c r="SW130" s="143"/>
      <c r="SX130" s="143"/>
      <c r="SY130" s="143"/>
      <c r="SZ130" s="143"/>
      <c r="TA130" s="143"/>
      <c r="TB130" s="143"/>
      <c r="TC130" s="143"/>
      <c r="TD130" s="143"/>
      <c r="TE130" s="143"/>
      <c r="TF130" s="143"/>
      <c r="TG130" s="143"/>
      <c r="TH130" s="143"/>
      <c r="TI130" s="143"/>
      <c r="TJ130" s="143"/>
      <c r="TK130" s="143"/>
      <c r="TL130" s="143"/>
      <c r="TM130" s="143"/>
      <c r="TN130" s="143"/>
      <c r="TO130" s="143"/>
      <c r="TP130" s="143"/>
      <c r="TQ130" s="143"/>
      <c r="TR130" s="143"/>
      <c r="TS130" s="143"/>
      <c r="TT130" s="143"/>
      <c r="TU130" s="143"/>
      <c r="TV130" s="143"/>
      <c r="TW130" s="143"/>
      <c r="TX130" s="143"/>
      <c r="TY130" s="143"/>
      <c r="TZ130" s="143"/>
      <c r="UA130" s="143"/>
      <c r="UB130" s="143"/>
      <c r="UC130" s="143"/>
      <c r="UD130" s="143"/>
      <c r="UE130" s="143"/>
      <c r="UF130" s="143"/>
      <c r="UG130" s="143"/>
      <c r="UH130" s="143"/>
      <c r="UI130" s="143"/>
      <c r="UJ130" s="143"/>
      <c r="UK130" s="143"/>
      <c r="UL130" s="143"/>
      <c r="UM130" s="143"/>
      <c r="UN130" s="143"/>
      <c r="UO130" s="143"/>
      <c r="UP130" s="143"/>
      <c r="UQ130" s="143"/>
      <c r="UR130" s="143"/>
      <c r="US130" s="143"/>
      <c r="UT130" s="143"/>
      <c r="UU130" s="143"/>
      <c r="UV130" s="143"/>
      <c r="UW130" s="143"/>
      <c r="UX130" s="143"/>
      <c r="UY130" s="143"/>
      <c r="UZ130" s="143"/>
      <c r="VA130" s="143"/>
      <c r="VB130" s="143"/>
      <c r="VC130" s="143"/>
      <c r="VD130" s="143"/>
      <c r="VE130" s="143"/>
      <c r="VF130" s="143"/>
      <c r="VG130" s="143"/>
      <c r="VH130" s="143"/>
      <c r="VI130" s="143"/>
      <c r="VJ130" s="143"/>
      <c r="VK130" s="143"/>
      <c r="VL130" s="143"/>
      <c r="VM130" s="143"/>
      <c r="VN130" s="143"/>
      <c r="VO130" s="143"/>
      <c r="VP130" s="143"/>
      <c r="VQ130" s="143"/>
      <c r="VR130" s="143"/>
      <c r="VS130" s="143"/>
      <c r="VT130" s="143"/>
      <c r="VU130" s="143"/>
      <c r="VV130" s="143"/>
      <c r="VW130" s="143"/>
      <c r="VX130" s="143"/>
      <c r="VY130" s="143"/>
      <c r="VZ130" s="143"/>
      <c r="WA130" s="143"/>
      <c r="WB130" s="143"/>
      <c r="WC130" s="143"/>
      <c r="WD130" s="143"/>
      <c r="WE130" s="143"/>
      <c r="WF130" s="143"/>
      <c r="WG130" s="143"/>
      <c r="WH130" s="143"/>
      <c r="WI130" s="143"/>
      <c r="WJ130" s="143"/>
      <c r="WK130" s="143"/>
      <c r="WL130" s="143"/>
      <c r="WM130" s="143"/>
      <c r="WN130" s="143"/>
      <c r="WO130" s="143"/>
      <c r="WP130" s="143"/>
      <c r="WQ130" s="143"/>
      <c r="WR130" s="143"/>
      <c r="WS130" s="143"/>
      <c r="WT130" s="143"/>
      <c r="WU130" s="143"/>
      <c r="WV130" s="143"/>
      <c r="WW130" s="143"/>
      <c r="WX130" s="143"/>
      <c r="WY130" s="143"/>
      <c r="WZ130" s="143"/>
      <c r="XA130" s="143"/>
      <c r="XB130" s="143"/>
      <c r="XC130" s="143"/>
      <c r="XD130" s="143"/>
      <c r="XE130" s="143"/>
      <c r="XF130" s="143"/>
      <c r="XG130" s="143"/>
      <c r="XH130" s="143"/>
      <c r="XI130" s="143"/>
      <c r="XJ130" s="143"/>
      <c r="XK130" s="143"/>
      <c r="XL130" s="143"/>
      <c r="XM130" s="143"/>
      <c r="XN130" s="143"/>
      <c r="XO130" s="143"/>
      <c r="XP130" s="143"/>
      <c r="XQ130" s="143"/>
      <c r="XR130" s="143"/>
      <c r="XS130" s="143"/>
      <c r="XT130" s="143"/>
      <c r="XU130" s="143"/>
      <c r="XV130" s="143"/>
      <c r="XW130" s="143"/>
      <c r="XX130" s="143"/>
      <c r="XY130" s="143"/>
      <c r="XZ130" s="143"/>
      <c r="YA130" s="143"/>
      <c r="YB130" s="143"/>
      <c r="YC130" s="143"/>
      <c r="YD130" s="143"/>
      <c r="YE130" s="143"/>
      <c r="YF130" s="143"/>
      <c r="YG130" s="143"/>
      <c r="YH130" s="143"/>
      <c r="YI130" s="143"/>
      <c r="YJ130" s="143"/>
      <c r="YK130" s="143"/>
      <c r="YL130" s="143"/>
      <c r="YM130" s="143"/>
      <c r="YN130" s="143"/>
      <c r="YO130" s="143"/>
      <c r="YP130" s="143"/>
      <c r="YQ130" s="143"/>
      <c r="YR130" s="143"/>
      <c r="YS130" s="143"/>
      <c r="YT130" s="143"/>
      <c r="YU130" s="143"/>
      <c r="YV130" s="143"/>
      <c r="YW130" s="143"/>
      <c r="YX130" s="143"/>
      <c r="YY130" s="143"/>
      <c r="YZ130" s="143"/>
      <c r="ZA130" s="143"/>
      <c r="ZB130" s="143"/>
      <c r="ZC130" s="143"/>
      <c r="ZD130" s="143"/>
      <c r="ZE130" s="143"/>
      <c r="ZF130" s="143"/>
      <c r="ZG130" s="143"/>
      <c r="ZH130" s="143"/>
      <c r="ZI130" s="143"/>
      <c r="ZJ130" s="143"/>
      <c r="ZK130" s="143"/>
      <c r="ZL130" s="143"/>
      <c r="ZM130" s="143"/>
      <c r="ZN130" s="143"/>
      <c r="ZO130" s="143"/>
      <c r="ZP130" s="143"/>
      <c r="ZQ130" s="143"/>
      <c r="ZR130" s="143"/>
      <c r="ZS130" s="143"/>
      <c r="ZT130" s="143"/>
      <c r="ZU130" s="143"/>
      <c r="ZV130" s="143"/>
      <c r="ZW130" s="143"/>
      <c r="ZX130" s="143"/>
      <c r="ZY130" s="143"/>
      <c r="ZZ130" s="143"/>
      <c r="AAA130" s="143"/>
      <c r="AAB130" s="143"/>
      <c r="AAC130" s="143"/>
      <c r="AAD130" s="143"/>
      <c r="AAE130" s="143"/>
      <c r="AAF130" s="143"/>
      <c r="AAG130" s="143"/>
      <c r="AAH130" s="143"/>
      <c r="AAI130" s="143"/>
      <c r="AAJ130" s="143"/>
      <c r="AAK130" s="143"/>
      <c r="AAL130" s="143"/>
      <c r="AAM130" s="143"/>
      <c r="AAN130" s="143"/>
      <c r="AAO130" s="143"/>
      <c r="AAP130" s="143"/>
      <c r="AAQ130" s="143"/>
      <c r="AAR130" s="143"/>
      <c r="AAS130" s="143"/>
      <c r="AAT130" s="143"/>
      <c r="AAU130" s="143"/>
      <c r="AAV130" s="143"/>
      <c r="AAW130" s="143"/>
      <c r="AAX130" s="143"/>
      <c r="AAY130" s="143"/>
      <c r="AAZ130" s="143"/>
      <c r="ABA130" s="143"/>
      <c r="ABB130" s="143"/>
      <c r="ABC130" s="143"/>
      <c r="ABD130" s="143"/>
      <c r="ABE130" s="143"/>
      <c r="ABF130" s="143"/>
      <c r="ABG130" s="143"/>
      <c r="ABH130" s="143"/>
      <c r="ABI130" s="143"/>
      <c r="ABJ130" s="143"/>
      <c r="ABK130" s="143"/>
      <c r="ABL130" s="143"/>
      <c r="ABM130" s="143"/>
      <c r="ABN130" s="143"/>
      <c r="ABO130" s="143"/>
      <c r="ABP130" s="143"/>
      <c r="ABQ130" s="143"/>
      <c r="ABR130" s="143"/>
      <c r="ABS130" s="143"/>
      <c r="ABT130" s="143"/>
      <c r="ABU130" s="143"/>
      <c r="ABV130" s="143"/>
      <c r="ABW130" s="143"/>
      <c r="ABX130" s="143"/>
      <c r="ABY130" s="143"/>
      <c r="ABZ130" s="143"/>
      <c r="ACA130" s="143"/>
      <c r="ACB130" s="143"/>
      <c r="ACC130" s="143"/>
      <c r="ACD130" s="143"/>
      <c r="ACE130" s="143"/>
      <c r="ACF130" s="143"/>
      <c r="ACG130" s="143"/>
      <c r="ACH130" s="143"/>
      <c r="ACI130" s="143"/>
      <c r="ACJ130" s="143"/>
      <c r="ACK130" s="143"/>
      <c r="ACL130" s="143"/>
      <c r="ACM130" s="143"/>
      <c r="ACN130" s="143"/>
      <c r="ACO130" s="143"/>
      <c r="ACP130" s="143"/>
      <c r="ACQ130" s="143"/>
      <c r="ACR130" s="143"/>
      <c r="ACS130" s="143"/>
      <c r="ACT130" s="143"/>
      <c r="ACU130" s="143"/>
      <c r="ACV130" s="143"/>
      <c r="ACW130" s="143"/>
      <c r="ACX130" s="143"/>
      <c r="ACY130" s="143"/>
      <c r="ACZ130" s="143"/>
      <c r="ADA130" s="143"/>
      <c r="ADB130" s="143"/>
      <c r="ADC130" s="143"/>
      <c r="ADD130" s="143"/>
      <c r="ADE130" s="143"/>
      <c r="ADF130" s="143"/>
      <c r="ADG130" s="143"/>
      <c r="ADH130" s="143"/>
      <c r="ADI130" s="143"/>
      <c r="ADJ130" s="143"/>
      <c r="ADK130" s="143"/>
      <c r="ADL130" s="143"/>
      <c r="ADM130" s="143"/>
      <c r="ADN130" s="143"/>
      <c r="ADO130" s="143"/>
      <c r="ADP130" s="143"/>
      <c r="ADQ130" s="143"/>
      <c r="ADR130" s="143"/>
      <c r="ADS130" s="143"/>
      <c r="ADT130" s="143"/>
      <c r="ADU130" s="143"/>
      <c r="ADV130" s="143"/>
      <c r="ADW130" s="143"/>
      <c r="ADX130" s="143"/>
      <c r="ADY130" s="143"/>
      <c r="ADZ130" s="143"/>
      <c r="AEA130" s="143"/>
      <c r="AEB130" s="143"/>
      <c r="AEC130" s="143"/>
      <c r="AED130" s="143"/>
      <c r="AEE130" s="143"/>
      <c r="AEF130" s="143"/>
      <c r="AEG130" s="143"/>
      <c r="AEH130" s="143"/>
      <c r="AEI130" s="143"/>
      <c r="AEJ130" s="143"/>
      <c r="AEK130" s="143"/>
      <c r="AEL130" s="143"/>
      <c r="AEM130" s="143"/>
      <c r="AEN130" s="143"/>
      <c r="AEO130" s="143"/>
      <c r="AEP130" s="143"/>
      <c r="AEQ130" s="143"/>
      <c r="AER130" s="143"/>
      <c r="AES130" s="143"/>
      <c r="AET130" s="143"/>
      <c r="AEU130" s="143"/>
      <c r="AEV130" s="143"/>
      <c r="AEW130" s="143"/>
      <c r="AEX130" s="143"/>
      <c r="AEY130" s="143"/>
      <c r="AEZ130" s="143"/>
      <c r="AFA130" s="143"/>
      <c r="AFB130" s="143"/>
      <c r="AFC130" s="143"/>
      <c r="AFD130" s="143"/>
      <c r="AFE130" s="143"/>
      <c r="AFF130" s="143"/>
      <c r="AFG130" s="143"/>
      <c r="AFH130" s="143"/>
      <c r="AFI130" s="143"/>
      <c r="AFJ130" s="143"/>
      <c r="AFK130" s="143"/>
      <c r="AFL130" s="143"/>
      <c r="AFM130" s="143"/>
      <c r="AFN130" s="143"/>
      <c r="AFO130" s="143"/>
      <c r="AFP130" s="143"/>
      <c r="AFQ130" s="143"/>
      <c r="AFR130" s="143"/>
      <c r="AFS130" s="143"/>
      <c r="AFT130" s="143"/>
      <c r="AFU130" s="143"/>
      <c r="AFV130" s="143"/>
      <c r="AFW130" s="143"/>
      <c r="AFX130" s="143"/>
      <c r="AFY130" s="143"/>
      <c r="AFZ130" s="143"/>
      <c r="AGA130" s="143"/>
      <c r="AGB130" s="143"/>
      <c r="AGC130" s="143"/>
      <c r="AGD130" s="143"/>
      <c r="AGE130" s="143"/>
      <c r="AGF130" s="143"/>
      <c r="AGG130" s="143"/>
      <c r="AGH130" s="143"/>
      <c r="AGI130" s="143"/>
      <c r="AGJ130" s="143"/>
      <c r="AGK130" s="143"/>
      <c r="AGL130" s="143"/>
      <c r="AGM130" s="143"/>
      <c r="AGN130" s="143"/>
      <c r="AGO130" s="143"/>
      <c r="AGP130" s="143"/>
      <c r="AGQ130" s="143"/>
      <c r="AGR130" s="143"/>
      <c r="AGS130" s="143"/>
      <c r="AGT130" s="143"/>
      <c r="AGU130" s="143"/>
      <c r="AGV130" s="143"/>
      <c r="AGW130" s="143"/>
      <c r="AGX130" s="143"/>
      <c r="AGY130" s="143"/>
      <c r="AGZ130" s="143"/>
      <c r="AHA130" s="143"/>
      <c r="AHB130" s="143"/>
      <c r="AHC130" s="143"/>
      <c r="AHD130" s="143"/>
      <c r="AHE130" s="143"/>
      <c r="AHF130" s="143"/>
      <c r="AHG130" s="143"/>
      <c r="AHH130" s="143"/>
      <c r="AHI130" s="143"/>
      <c r="AHJ130" s="143"/>
      <c r="AHK130" s="143"/>
      <c r="AHL130" s="143"/>
      <c r="AHM130" s="143"/>
      <c r="AHN130" s="143"/>
      <c r="AHO130" s="143"/>
      <c r="AHP130" s="143"/>
      <c r="AHQ130" s="143"/>
      <c r="AHR130" s="143"/>
      <c r="AHS130" s="143"/>
      <c r="AHT130" s="143"/>
      <c r="AHU130" s="143"/>
      <c r="AHV130" s="143"/>
      <c r="AHW130" s="143"/>
      <c r="AHX130" s="143"/>
      <c r="AHY130" s="143"/>
      <c r="AHZ130" s="143"/>
      <c r="AIA130" s="143"/>
      <c r="AIB130" s="143"/>
      <c r="AIC130" s="143"/>
      <c r="AID130" s="143"/>
      <c r="AIE130" s="143"/>
      <c r="AIF130" s="143"/>
      <c r="AIG130" s="143"/>
      <c r="AIH130" s="143"/>
      <c r="AII130" s="143"/>
      <c r="AIJ130" s="143"/>
      <c r="AIK130" s="143"/>
      <c r="AIL130" s="143"/>
      <c r="AIM130" s="143"/>
      <c r="AIN130" s="143"/>
      <c r="AIO130" s="143"/>
      <c r="AIP130" s="143"/>
      <c r="AIQ130" s="143"/>
      <c r="AIR130" s="143"/>
      <c r="AIS130" s="143"/>
      <c r="AIT130" s="143"/>
      <c r="AIU130" s="143"/>
      <c r="AIV130" s="143"/>
      <c r="AIW130" s="143"/>
      <c r="AIX130" s="143"/>
      <c r="AIY130" s="143"/>
      <c r="AIZ130" s="143"/>
      <c r="AJA130" s="143"/>
      <c r="AJB130" s="143"/>
      <c r="AJC130" s="143"/>
      <c r="AJD130" s="143"/>
      <c r="AJE130" s="143"/>
      <c r="AJF130" s="143"/>
      <c r="AJG130" s="143"/>
      <c r="AJH130" s="143"/>
      <c r="AJI130" s="143"/>
      <c r="AJJ130" s="143"/>
      <c r="AJK130" s="143"/>
      <c r="AJL130" s="143"/>
      <c r="AJM130" s="143"/>
      <c r="AJN130" s="143"/>
      <c r="AJO130" s="143"/>
      <c r="AJP130" s="143"/>
      <c r="AJQ130" s="143"/>
      <c r="AJR130" s="143"/>
      <c r="AJS130" s="143"/>
      <c r="AJT130" s="143"/>
      <c r="AJU130" s="143"/>
      <c r="AJV130" s="143"/>
      <c r="AJW130" s="143"/>
      <c r="AJX130" s="143"/>
      <c r="AJY130" s="143"/>
      <c r="AJZ130" s="143"/>
      <c r="AKA130" s="143"/>
      <c r="AKB130" s="143"/>
      <c r="AKC130" s="143"/>
      <c r="AKD130" s="143"/>
      <c r="AKE130" s="143"/>
      <c r="AKF130" s="143"/>
      <c r="AKG130" s="143"/>
      <c r="AKH130" s="143"/>
      <c r="AKI130" s="143"/>
      <c r="AKJ130" s="143"/>
      <c r="AKK130" s="143"/>
      <c r="AKL130" s="143"/>
      <c r="AKM130" s="143"/>
      <c r="AKN130" s="143"/>
      <c r="AKO130" s="143"/>
      <c r="AKP130" s="143"/>
      <c r="AKQ130" s="143"/>
      <c r="AKR130" s="143"/>
      <c r="AKS130" s="143"/>
      <c r="AKT130" s="143"/>
      <c r="AKU130" s="143"/>
      <c r="AKV130" s="143"/>
      <c r="AKW130" s="143"/>
      <c r="AKX130" s="143"/>
      <c r="AKY130" s="143"/>
      <c r="AKZ130" s="143"/>
      <c r="ALA130" s="143"/>
      <c r="ALB130" s="143"/>
      <c r="ALC130" s="143"/>
      <c r="ALD130" s="143"/>
      <c r="ALE130" s="143"/>
      <c r="ALF130" s="143"/>
      <c r="ALG130" s="143"/>
      <c r="ALH130" s="143"/>
      <c r="ALI130" s="143"/>
      <c r="ALJ130" s="143"/>
      <c r="ALK130" s="143"/>
      <c r="ALL130" s="143"/>
      <c r="ALM130" s="143"/>
      <c r="ALN130" s="143"/>
      <c r="ALO130" s="143"/>
      <c r="ALP130" s="143"/>
      <c r="ALQ130" s="143"/>
      <c r="ALR130" s="143"/>
      <c r="ALS130" s="143"/>
      <c r="ALT130" s="143"/>
      <c r="ALU130" s="143"/>
      <c r="ALV130" s="143"/>
      <c r="ALW130" s="143"/>
      <c r="ALX130" s="143"/>
      <c r="ALY130" s="143"/>
      <c r="ALZ130" s="143"/>
      <c r="AMA130" s="143"/>
      <c r="AMB130" s="143"/>
      <c r="AMC130" s="143"/>
    </row>
    <row r="131" spans="1:1017" ht="21" customHeight="1" x14ac:dyDescent="0.3">
      <c r="A131" s="95"/>
      <c r="B131" s="95" t="s">
        <v>191</v>
      </c>
      <c r="C131" s="128" t="s">
        <v>35</v>
      </c>
      <c r="D131" s="129" t="s">
        <v>130</v>
      </c>
      <c r="E131" s="130">
        <v>12</v>
      </c>
      <c r="F131" s="130"/>
      <c r="G131" s="131"/>
      <c r="H131" s="131"/>
      <c r="I131" s="131"/>
      <c r="J131" s="131"/>
      <c r="K131" s="131"/>
      <c r="L131" s="132"/>
      <c r="M131" s="132"/>
      <c r="N131" s="132"/>
      <c r="O131" s="131"/>
      <c r="P131" s="132"/>
      <c r="Q131" s="131"/>
    </row>
    <row r="132" spans="1:1017" ht="21" customHeight="1" x14ac:dyDescent="0.3">
      <c r="A132" s="102"/>
      <c r="B132" s="50" t="s">
        <v>192</v>
      </c>
      <c r="C132" s="50" t="s">
        <v>48</v>
      </c>
      <c r="D132" s="135" t="s">
        <v>193</v>
      </c>
      <c r="E132" s="44">
        <v>4.5</v>
      </c>
      <c r="F132" s="44">
        <v>4.5</v>
      </c>
      <c r="G132" s="32"/>
      <c r="H132" s="32"/>
      <c r="I132" s="32"/>
      <c r="J132" s="32"/>
      <c r="K132" s="32"/>
      <c r="L132" s="32"/>
      <c r="M132" s="32"/>
      <c r="N132" s="45"/>
      <c r="O132" s="45"/>
      <c r="P132" s="32"/>
      <c r="Q132" s="32"/>
    </row>
    <row r="133" spans="1:1017" ht="21" customHeight="1" x14ac:dyDescent="0.3">
      <c r="A133" s="102"/>
      <c r="B133" s="152" t="s">
        <v>194</v>
      </c>
      <c r="C133" s="62" t="s">
        <v>91</v>
      </c>
      <c r="D133" s="104" t="s">
        <v>193</v>
      </c>
      <c r="E133" s="32"/>
      <c r="F133" s="32"/>
      <c r="G133" s="32">
        <v>24</v>
      </c>
      <c r="H133" s="32">
        <v>36</v>
      </c>
      <c r="I133" s="32"/>
      <c r="J133" s="32"/>
      <c r="K133" s="32"/>
      <c r="L133" s="32"/>
      <c r="M133" s="32"/>
      <c r="N133" s="45"/>
      <c r="O133" s="45"/>
      <c r="P133" s="32"/>
      <c r="Q133" s="45"/>
    </row>
    <row r="134" spans="1:1017" ht="21" customHeight="1" x14ac:dyDescent="0.3">
      <c r="A134" s="106"/>
      <c r="B134" s="50" t="s">
        <v>195</v>
      </c>
      <c r="C134" s="50" t="s">
        <v>50</v>
      </c>
      <c r="D134" s="135" t="s">
        <v>196</v>
      </c>
      <c r="E134" s="44">
        <v>4.5</v>
      </c>
      <c r="F134" s="44">
        <v>4.5</v>
      </c>
      <c r="G134" s="32"/>
      <c r="H134" s="32"/>
      <c r="I134" s="32"/>
      <c r="J134" s="32"/>
      <c r="K134" s="32"/>
      <c r="L134" s="109"/>
      <c r="M134" s="109"/>
      <c r="N134" s="109"/>
      <c r="O134" s="32"/>
      <c r="P134" s="109"/>
      <c r="Q134" s="32"/>
    </row>
    <row r="135" spans="1:1017" ht="21" customHeight="1" x14ac:dyDescent="0.3">
      <c r="A135" s="106"/>
      <c r="B135" s="112" t="s">
        <v>197</v>
      </c>
      <c r="C135" s="62" t="s">
        <v>91</v>
      </c>
      <c r="D135" s="104" t="s">
        <v>198</v>
      </c>
      <c r="E135" s="32"/>
      <c r="F135" s="32"/>
      <c r="G135" s="32">
        <v>24</v>
      </c>
      <c r="H135" s="32">
        <v>36</v>
      </c>
      <c r="I135" s="32"/>
      <c r="J135" s="32"/>
      <c r="K135" s="32"/>
      <c r="L135" s="32"/>
      <c r="M135" s="32"/>
      <c r="N135" s="45"/>
      <c r="O135" s="45"/>
      <c r="P135" s="32"/>
      <c r="Q135" s="45"/>
    </row>
    <row r="136" spans="1:1017" ht="21" customHeight="1" x14ac:dyDescent="0.3">
      <c r="A136" s="106"/>
      <c r="B136" s="50" t="s">
        <v>199</v>
      </c>
      <c r="C136" s="50" t="s">
        <v>66</v>
      </c>
      <c r="D136" s="135" t="s">
        <v>200</v>
      </c>
      <c r="E136" s="44">
        <v>3</v>
      </c>
      <c r="F136" s="44">
        <v>3</v>
      </c>
      <c r="G136" s="32"/>
      <c r="H136" s="32"/>
      <c r="I136" s="32"/>
      <c r="J136" s="32"/>
      <c r="K136" s="32"/>
      <c r="L136" s="32"/>
      <c r="M136" s="32"/>
      <c r="N136" s="45"/>
      <c r="O136" s="45"/>
      <c r="P136" s="32"/>
      <c r="Q136" s="32"/>
    </row>
    <row r="137" spans="1:1017" ht="21" customHeight="1" x14ac:dyDescent="0.3">
      <c r="A137" s="106"/>
      <c r="B137" s="112" t="s">
        <v>201</v>
      </c>
      <c r="C137" s="115"/>
      <c r="D137" s="104" t="s">
        <v>200</v>
      </c>
      <c r="E137" s="32"/>
      <c r="F137" s="32"/>
      <c r="G137" s="32"/>
      <c r="H137" s="32"/>
      <c r="I137" s="32">
        <v>24</v>
      </c>
      <c r="J137" s="32"/>
      <c r="K137" s="32"/>
      <c r="L137" s="32"/>
      <c r="M137" s="32"/>
      <c r="N137" s="45"/>
      <c r="O137" s="45"/>
      <c r="P137" s="32"/>
      <c r="Q137" s="45"/>
    </row>
    <row r="138" spans="1:1017" ht="21" customHeight="1" x14ac:dyDescent="0.3">
      <c r="C138" s="50" t="s">
        <v>52</v>
      </c>
      <c r="D138" s="50"/>
      <c r="E138" s="44">
        <f>E123+E126+E132+E134+E136</f>
        <v>24</v>
      </c>
      <c r="F138" s="110">
        <f>F123+F126+F132+F134+F136</f>
        <v>24</v>
      </c>
      <c r="G138" s="32">
        <f>(G124+G127+G129+G133+G135+G137+G130)</f>
        <v>128</v>
      </c>
      <c r="H138" s="32">
        <f>(H124+H127+H129+H133+H135+H137+H130)</f>
        <v>96</v>
      </c>
      <c r="I138" s="32">
        <f>(I124+I127+I129+I133+I135+I137+I130)</f>
        <v>24</v>
      </c>
      <c r="J138" s="32">
        <f>(J124+J127+J129+J133+J135+J137+J130)</f>
        <v>64</v>
      </c>
      <c r="K138" s="51"/>
      <c r="L138" s="72"/>
      <c r="M138" s="72"/>
      <c r="N138" s="111"/>
      <c r="O138" s="111"/>
      <c r="P138" s="72"/>
      <c r="Q138" s="111"/>
    </row>
    <row r="139" spans="1:1017" x14ac:dyDescent="0.3">
      <c r="C139" s="17"/>
      <c r="D139" s="17"/>
      <c r="E139" s="18"/>
      <c r="F139" s="19"/>
      <c r="G139" s="17"/>
      <c r="H139" s="17"/>
      <c r="I139" s="17"/>
      <c r="J139" s="17"/>
      <c r="K139" s="17"/>
      <c r="L139" s="153"/>
      <c r="M139" s="153"/>
      <c r="N139" s="73"/>
      <c r="O139" s="73"/>
      <c r="P139" s="154"/>
      <c r="Q139" s="21"/>
    </row>
    <row r="140" spans="1:1017" x14ac:dyDescent="0.3">
      <c r="C140" s="17"/>
      <c r="D140" s="17"/>
      <c r="E140" s="18"/>
      <c r="F140" s="19"/>
      <c r="G140" s="19"/>
      <c r="H140" s="19"/>
      <c r="I140" s="19"/>
      <c r="J140" s="32">
        <f>SUM(G138:J138)</f>
        <v>312</v>
      </c>
      <c r="K140" s="17"/>
      <c r="L140" s="20"/>
      <c r="M140" s="20"/>
      <c r="N140" s="20"/>
      <c r="O140" s="17"/>
      <c r="Q140" s="21"/>
    </row>
    <row r="141" spans="1:1017" x14ac:dyDescent="0.3">
      <c r="C141" s="17"/>
      <c r="D141" s="17"/>
      <c r="E141" s="18"/>
      <c r="F141" s="19"/>
      <c r="G141" s="19"/>
      <c r="H141" s="19"/>
      <c r="I141" s="19"/>
      <c r="J141" s="19"/>
      <c r="K141" s="17"/>
      <c r="L141" s="20"/>
      <c r="M141" s="20"/>
      <c r="N141" s="20"/>
      <c r="O141" s="17"/>
      <c r="Q141" s="21"/>
    </row>
    <row r="142" spans="1:1017" ht="18" x14ac:dyDescent="0.3">
      <c r="C142" s="94" t="s">
        <v>53</v>
      </c>
      <c r="D142" s="73"/>
      <c r="E142" s="73"/>
      <c r="F142" s="73"/>
      <c r="G142" s="73"/>
      <c r="H142" s="73"/>
      <c r="I142" s="73"/>
      <c r="J142" s="73"/>
      <c r="O142" s="73"/>
      <c r="P142" s="73"/>
    </row>
    <row r="144" spans="1:1017" ht="13.5" customHeight="1" x14ac:dyDescent="0.3">
      <c r="A144" s="27" t="s">
        <v>14</v>
      </c>
      <c r="B144" s="27" t="s">
        <v>15</v>
      </c>
      <c r="C144" s="24" t="s">
        <v>16</v>
      </c>
      <c r="D144" s="25" t="s">
        <v>17</v>
      </c>
      <c r="E144" s="24" t="s">
        <v>18</v>
      </c>
      <c r="F144" s="24" t="s">
        <v>19</v>
      </c>
      <c r="G144" s="24" t="s">
        <v>20</v>
      </c>
      <c r="H144" s="24"/>
      <c r="I144" s="24"/>
      <c r="J144" s="24"/>
      <c r="K144" s="27" t="s">
        <v>21</v>
      </c>
      <c r="L144" s="27"/>
      <c r="M144" s="27"/>
      <c r="N144" s="27"/>
      <c r="O144" s="27"/>
      <c r="P144" s="27"/>
      <c r="Q144" s="27"/>
    </row>
    <row r="145" spans="1:17" ht="13.5" customHeight="1" x14ac:dyDescent="0.3">
      <c r="A145" s="27"/>
      <c r="B145" s="27"/>
      <c r="C145" s="24"/>
      <c r="D145" s="25"/>
      <c r="E145" s="24"/>
      <c r="F145" s="24"/>
      <c r="G145" s="24"/>
      <c r="H145" s="24"/>
      <c r="I145" s="24"/>
      <c r="J145" s="24"/>
      <c r="K145" s="27" t="s">
        <v>82</v>
      </c>
      <c r="L145" s="27" t="s">
        <v>22</v>
      </c>
      <c r="M145" s="27"/>
      <c r="N145" s="27"/>
      <c r="O145" s="27"/>
      <c r="P145" s="27"/>
      <c r="Q145" s="27" t="s">
        <v>23</v>
      </c>
    </row>
    <row r="146" spans="1:17" x14ac:dyDescent="0.3">
      <c r="A146" s="27"/>
      <c r="B146" s="27"/>
      <c r="C146" s="24"/>
      <c r="D146" s="25"/>
      <c r="E146" s="24"/>
      <c r="F146" s="24"/>
      <c r="G146" s="24"/>
      <c r="H146" s="24"/>
      <c r="I146" s="24"/>
      <c r="J146" s="24"/>
      <c r="K146" s="27"/>
      <c r="L146" s="27"/>
      <c r="M146" s="27"/>
      <c r="N146" s="27"/>
      <c r="O146" s="27"/>
      <c r="P146" s="27"/>
      <c r="Q146" s="27"/>
    </row>
    <row r="147" spans="1:17" ht="13.5" customHeight="1" x14ac:dyDescent="0.3">
      <c r="A147" s="27"/>
      <c r="B147" s="27"/>
      <c r="C147" s="24"/>
      <c r="D147" s="25"/>
      <c r="E147" s="24"/>
      <c r="F147" s="24"/>
      <c r="G147" s="28" t="s">
        <v>24</v>
      </c>
      <c r="H147" s="28" t="s">
        <v>25</v>
      </c>
      <c r="I147" s="28" t="s">
        <v>26</v>
      </c>
      <c r="J147" s="28" t="s">
        <v>27</v>
      </c>
      <c r="K147" s="27"/>
      <c r="L147" s="28" t="s">
        <v>28</v>
      </c>
      <c r="M147" s="28"/>
      <c r="N147" s="28"/>
      <c r="O147" s="28" t="s">
        <v>29</v>
      </c>
      <c r="P147" s="30" t="s">
        <v>30</v>
      </c>
      <c r="Q147" s="31" t="s">
        <v>31</v>
      </c>
    </row>
    <row r="148" spans="1:17" ht="15" customHeight="1" x14ac:dyDescent="0.3">
      <c r="A148" s="27"/>
      <c r="B148" s="27"/>
      <c r="C148" s="24"/>
      <c r="D148" s="25"/>
      <c r="E148" s="24"/>
      <c r="F148" s="24"/>
      <c r="G148" s="28"/>
      <c r="H148" s="28"/>
      <c r="I148" s="28"/>
      <c r="J148" s="28"/>
      <c r="K148" s="27"/>
      <c r="L148" s="32" t="s">
        <v>32</v>
      </c>
      <c r="M148" s="32" t="s">
        <v>33</v>
      </c>
      <c r="N148" s="32" t="s">
        <v>34</v>
      </c>
      <c r="O148" s="28"/>
      <c r="P148" s="30"/>
      <c r="Q148" s="31"/>
    </row>
    <row r="149" spans="1:17" ht="21" customHeight="1" x14ac:dyDescent="0.3">
      <c r="A149" s="95"/>
      <c r="B149" s="95" t="s">
        <v>202</v>
      </c>
      <c r="C149" s="96" t="s">
        <v>35</v>
      </c>
      <c r="D149" s="97" t="s">
        <v>84</v>
      </c>
      <c r="E149" s="95">
        <v>18</v>
      </c>
      <c r="F149" s="95"/>
      <c r="G149" s="95"/>
      <c r="H149" s="95"/>
      <c r="I149" s="95"/>
      <c r="J149" s="95"/>
      <c r="K149" s="95"/>
      <c r="L149" s="133"/>
      <c r="M149" s="133"/>
      <c r="N149" s="133"/>
      <c r="O149" s="134"/>
      <c r="P149" s="133"/>
      <c r="Q149" s="99"/>
    </row>
    <row r="150" spans="1:17" ht="21" customHeight="1" x14ac:dyDescent="0.3">
      <c r="A150" s="106"/>
      <c r="B150" s="50" t="s">
        <v>203</v>
      </c>
      <c r="C150" s="50" t="s">
        <v>43</v>
      </c>
      <c r="D150" s="43" t="s">
        <v>204</v>
      </c>
      <c r="E150" s="44">
        <v>6</v>
      </c>
      <c r="F150" s="44">
        <v>6</v>
      </c>
      <c r="G150" s="32"/>
      <c r="H150" s="32"/>
      <c r="I150" s="32"/>
      <c r="J150" s="32"/>
      <c r="K150" s="32"/>
      <c r="L150" s="32"/>
      <c r="M150" s="32"/>
      <c r="N150" s="45"/>
      <c r="O150" s="45"/>
      <c r="P150" s="32"/>
      <c r="Q150" s="45"/>
    </row>
    <row r="151" spans="1:17" ht="21" customHeight="1" x14ac:dyDescent="0.3">
      <c r="A151" s="106"/>
      <c r="B151" s="71" t="s">
        <v>205</v>
      </c>
      <c r="C151" s="62" t="s">
        <v>91</v>
      </c>
      <c r="D151" s="48" t="s">
        <v>204</v>
      </c>
      <c r="E151" s="32">
        <v>6</v>
      </c>
      <c r="F151" s="32">
        <v>6</v>
      </c>
      <c r="G151" s="32">
        <v>24</v>
      </c>
      <c r="H151" s="32">
        <v>36</v>
      </c>
      <c r="I151" s="32"/>
      <c r="J151" s="32"/>
      <c r="K151" s="32"/>
      <c r="L151" s="32"/>
      <c r="M151" s="32"/>
      <c r="N151" s="45"/>
      <c r="O151" s="45"/>
      <c r="P151" s="32"/>
      <c r="Q151" s="32"/>
    </row>
    <row r="152" spans="1:17" ht="21" customHeight="1" x14ac:dyDescent="0.3">
      <c r="A152" s="100"/>
      <c r="B152" s="50" t="s">
        <v>206</v>
      </c>
      <c r="C152" s="50" t="s">
        <v>86</v>
      </c>
      <c r="D152" s="43" t="s">
        <v>207</v>
      </c>
      <c r="E152" s="44">
        <v>12</v>
      </c>
      <c r="F152" s="44">
        <v>12</v>
      </c>
      <c r="G152" s="32">
        <v>48</v>
      </c>
      <c r="H152" s="32"/>
      <c r="I152" s="32"/>
      <c r="J152" s="32">
        <v>48</v>
      </c>
      <c r="K152" s="32"/>
      <c r="L152" s="32"/>
      <c r="M152" s="32"/>
      <c r="N152" s="45"/>
      <c r="O152" s="45"/>
      <c r="P152" s="32"/>
      <c r="Q152" s="45"/>
    </row>
    <row r="153" spans="1:17" ht="21" customHeight="1" x14ac:dyDescent="0.3">
      <c r="A153" s="100"/>
      <c r="B153" s="50" t="s">
        <v>208</v>
      </c>
      <c r="C153" s="50" t="s">
        <v>46</v>
      </c>
      <c r="D153" s="43" t="s">
        <v>209</v>
      </c>
      <c r="E153" s="44">
        <v>6</v>
      </c>
      <c r="F153" s="44">
        <v>2</v>
      </c>
      <c r="G153" s="32"/>
      <c r="H153" s="32"/>
      <c r="I153" s="32"/>
      <c r="J153" s="32"/>
      <c r="K153" s="32"/>
      <c r="L153" s="32"/>
      <c r="M153" s="32"/>
      <c r="N153" s="45"/>
      <c r="O153" s="45"/>
      <c r="P153" s="32"/>
      <c r="Q153" s="45"/>
    </row>
    <row r="154" spans="1:17" ht="21" customHeight="1" x14ac:dyDescent="0.3">
      <c r="A154" s="102"/>
      <c r="B154" s="112" t="s">
        <v>210</v>
      </c>
      <c r="C154" s="71" t="s">
        <v>91</v>
      </c>
      <c r="D154" s="48" t="s">
        <v>209</v>
      </c>
      <c r="E154" s="32"/>
      <c r="F154" s="32"/>
      <c r="G154" s="32">
        <v>24</v>
      </c>
      <c r="H154" s="32"/>
      <c r="I154" s="32"/>
      <c r="J154" s="32">
        <v>24</v>
      </c>
      <c r="K154" s="32"/>
      <c r="L154" s="32" t="s">
        <v>56</v>
      </c>
      <c r="M154" s="32"/>
      <c r="N154" s="45"/>
      <c r="O154" s="45"/>
      <c r="P154" s="32" t="s">
        <v>41</v>
      </c>
      <c r="Q154" s="45" t="s">
        <v>45</v>
      </c>
    </row>
    <row r="155" spans="1:17" ht="21" customHeight="1" x14ac:dyDescent="0.3">
      <c r="A155" s="102"/>
      <c r="B155" s="50" t="s">
        <v>211</v>
      </c>
      <c r="C155" s="50" t="s">
        <v>48</v>
      </c>
      <c r="D155" s="155" t="s">
        <v>60</v>
      </c>
      <c r="E155" s="44">
        <v>6</v>
      </c>
      <c r="F155" s="44">
        <v>2</v>
      </c>
      <c r="G155" s="32"/>
      <c r="H155" s="32"/>
      <c r="I155" s="32"/>
      <c r="J155" s="32"/>
      <c r="K155" s="32"/>
      <c r="L155" s="32"/>
      <c r="M155" s="32"/>
      <c r="N155" s="45"/>
      <c r="O155" s="45"/>
      <c r="P155" s="32"/>
      <c r="Q155" s="45"/>
    </row>
    <row r="156" spans="1:17" ht="21" customHeight="1" x14ac:dyDescent="0.3">
      <c r="A156" s="102"/>
      <c r="B156" s="112" t="s">
        <v>212</v>
      </c>
      <c r="C156" s="71" t="s">
        <v>91</v>
      </c>
      <c r="D156" s="48" t="s">
        <v>60</v>
      </c>
      <c r="E156" s="32"/>
      <c r="F156" s="32"/>
      <c r="G156" s="32">
        <v>24</v>
      </c>
      <c r="H156" s="32"/>
      <c r="I156" s="32"/>
      <c r="J156" s="32">
        <v>24</v>
      </c>
      <c r="K156" s="32"/>
      <c r="L156" s="32" t="s">
        <v>56</v>
      </c>
      <c r="M156" s="32"/>
      <c r="N156" s="45"/>
      <c r="O156" s="45"/>
      <c r="P156" s="32" t="s">
        <v>41</v>
      </c>
      <c r="Q156" s="45" t="s">
        <v>40</v>
      </c>
    </row>
    <row r="157" spans="1:17" ht="21" customHeight="1" x14ac:dyDescent="0.3">
      <c r="A157" s="102"/>
      <c r="B157" s="50" t="s">
        <v>213</v>
      </c>
      <c r="C157" s="50" t="s">
        <v>50</v>
      </c>
      <c r="D157" s="155" t="s">
        <v>214</v>
      </c>
      <c r="E157" s="44">
        <v>6</v>
      </c>
      <c r="F157" s="44">
        <v>2</v>
      </c>
      <c r="G157" s="32"/>
      <c r="H157" s="32"/>
      <c r="I157" s="32"/>
      <c r="J157" s="32"/>
      <c r="K157" s="32"/>
      <c r="L157" s="32"/>
      <c r="M157" s="32"/>
      <c r="N157" s="45"/>
      <c r="O157" s="45"/>
      <c r="P157" s="32"/>
      <c r="Q157" s="45"/>
    </row>
    <row r="158" spans="1:17" ht="21" customHeight="1" x14ac:dyDescent="0.3">
      <c r="A158" s="106"/>
      <c r="B158" s="112" t="s">
        <v>215</v>
      </c>
      <c r="C158" s="71" t="s">
        <v>91</v>
      </c>
      <c r="D158" s="48" t="s">
        <v>214</v>
      </c>
      <c r="E158" s="32"/>
      <c r="F158" s="32"/>
      <c r="G158" s="32">
        <v>24</v>
      </c>
      <c r="H158" s="32"/>
      <c r="I158" s="32"/>
      <c r="J158" s="32">
        <v>24</v>
      </c>
      <c r="K158" s="32"/>
      <c r="L158" s="32" t="s">
        <v>56</v>
      </c>
      <c r="M158" s="32"/>
      <c r="N158" s="45"/>
      <c r="O158" s="45"/>
      <c r="P158" s="32" t="s">
        <v>41</v>
      </c>
      <c r="Q158" s="45" t="s">
        <v>40</v>
      </c>
    </row>
    <row r="159" spans="1:17" ht="21" customHeight="1" x14ac:dyDescent="0.3">
      <c r="A159" s="95"/>
      <c r="B159" s="95" t="s">
        <v>216</v>
      </c>
      <c r="C159" s="128" t="s">
        <v>35</v>
      </c>
      <c r="D159" s="129" t="s">
        <v>130</v>
      </c>
      <c r="E159" s="128"/>
      <c r="F159" s="128"/>
      <c r="G159" s="156"/>
      <c r="H159" s="156"/>
      <c r="I159" s="156"/>
      <c r="J159" s="156"/>
      <c r="K159" s="156"/>
      <c r="L159" s="131"/>
      <c r="M159" s="131"/>
      <c r="N159" s="131"/>
      <c r="O159" s="131"/>
      <c r="P159" s="131"/>
      <c r="Q159" s="131"/>
    </row>
    <row r="160" spans="1:17" ht="26.25" customHeight="1" x14ac:dyDescent="0.3">
      <c r="A160" s="106"/>
      <c r="B160" s="50" t="s">
        <v>217</v>
      </c>
      <c r="C160" s="50" t="s">
        <v>46</v>
      </c>
      <c r="D160" s="43" t="s">
        <v>218</v>
      </c>
      <c r="E160" s="44">
        <v>6</v>
      </c>
      <c r="F160" s="44">
        <v>6</v>
      </c>
      <c r="G160" s="32">
        <v>24</v>
      </c>
      <c r="H160" s="32"/>
      <c r="I160" s="32"/>
      <c r="J160" s="32">
        <v>24</v>
      </c>
      <c r="K160" s="32"/>
      <c r="L160" s="32"/>
      <c r="M160" s="32"/>
      <c r="N160" s="45"/>
      <c r="O160" s="45"/>
      <c r="P160" s="32"/>
      <c r="Q160" s="45"/>
    </row>
    <row r="161" spans="1:17" ht="21" customHeight="1" x14ac:dyDescent="0.3">
      <c r="A161" s="106"/>
      <c r="B161" s="112" t="s">
        <v>210</v>
      </c>
      <c r="C161" s="157" t="s">
        <v>91</v>
      </c>
      <c r="D161" s="48" t="s">
        <v>209</v>
      </c>
      <c r="E161" s="32">
        <v>6</v>
      </c>
      <c r="F161" s="32">
        <v>2</v>
      </c>
      <c r="G161" s="32">
        <v>24</v>
      </c>
      <c r="H161" s="32"/>
      <c r="I161" s="32"/>
      <c r="J161" s="32">
        <v>24</v>
      </c>
      <c r="K161" s="32"/>
      <c r="L161" s="32" t="s">
        <v>56</v>
      </c>
      <c r="M161" s="32"/>
      <c r="N161" s="45"/>
      <c r="O161" s="45"/>
      <c r="P161" s="32" t="s">
        <v>41</v>
      </c>
      <c r="Q161" s="45" t="s">
        <v>45</v>
      </c>
    </row>
    <row r="162" spans="1:17" ht="21" customHeight="1" x14ac:dyDescent="0.3">
      <c r="A162" s="106"/>
      <c r="B162" s="112" t="s">
        <v>212</v>
      </c>
      <c r="C162" s="157" t="s">
        <v>91</v>
      </c>
      <c r="D162" s="48" t="s">
        <v>60</v>
      </c>
      <c r="E162" s="32">
        <v>6</v>
      </c>
      <c r="F162" s="32">
        <v>2</v>
      </c>
      <c r="G162" s="32">
        <v>24</v>
      </c>
      <c r="H162" s="32"/>
      <c r="I162" s="32"/>
      <c r="J162" s="32">
        <v>24</v>
      </c>
      <c r="K162" s="32"/>
      <c r="L162" s="32" t="s">
        <v>56</v>
      </c>
      <c r="M162" s="32"/>
      <c r="N162" s="32"/>
      <c r="O162" s="32"/>
      <c r="P162" s="32" t="s">
        <v>41</v>
      </c>
      <c r="Q162" s="45" t="s">
        <v>40</v>
      </c>
    </row>
    <row r="163" spans="1:17" ht="21" customHeight="1" x14ac:dyDescent="0.3">
      <c r="A163" s="106"/>
      <c r="B163" s="112" t="s">
        <v>215</v>
      </c>
      <c r="C163" s="157" t="s">
        <v>91</v>
      </c>
      <c r="D163" s="48" t="s">
        <v>214</v>
      </c>
      <c r="E163" s="32">
        <v>6</v>
      </c>
      <c r="F163" s="32">
        <v>2</v>
      </c>
      <c r="G163" s="32">
        <v>24</v>
      </c>
      <c r="H163" s="32"/>
      <c r="I163" s="32"/>
      <c r="J163" s="32">
        <v>24</v>
      </c>
      <c r="K163" s="32"/>
      <c r="L163" s="32" t="s">
        <v>56</v>
      </c>
      <c r="M163" s="32"/>
      <c r="N163" s="45"/>
      <c r="O163" s="45"/>
      <c r="P163" s="32" t="s">
        <v>41</v>
      </c>
      <c r="Q163" s="45" t="s">
        <v>40</v>
      </c>
    </row>
    <row r="164" spans="1:17" ht="21" customHeight="1" x14ac:dyDescent="0.3">
      <c r="A164" s="106"/>
      <c r="B164" s="112" t="s">
        <v>219</v>
      </c>
      <c r="C164" s="157" t="s">
        <v>91</v>
      </c>
      <c r="D164" s="48" t="s">
        <v>220</v>
      </c>
      <c r="E164" s="32">
        <v>6</v>
      </c>
      <c r="F164" s="32">
        <v>2</v>
      </c>
      <c r="G164" s="32">
        <v>24</v>
      </c>
      <c r="H164" s="32">
        <v>24</v>
      </c>
      <c r="I164" s="32"/>
      <c r="J164" s="32">
        <v>18</v>
      </c>
      <c r="K164" s="32"/>
      <c r="L164" s="32"/>
      <c r="M164" s="32"/>
      <c r="N164" s="45"/>
      <c r="O164" s="45"/>
      <c r="P164" s="32"/>
      <c r="Q164" s="32"/>
    </row>
    <row r="165" spans="1:17" ht="21" customHeight="1" x14ac:dyDescent="0.3">
      <c r="A165" s="106"/>
      <c r="B165" s="112" t="s">
        <v>221</v>
      </c>
      <c r="C165" s="157" t="s">
        <v>91</v>
      </c>
      <c r="D165" s="48" t="s">
        <v>222</v>
      </c>
      <c r="E165" s="32">
        <v>6</v>
      </c>
      <c r="F165" s="32">
        <v>2</v>
      </c>
      <c r="G165" s="32">
        <v>36</v>
      </c>
      <c r="H165" s="32">
        <v>18</v>
      </c>
      <c r="I165" s="32"/>
      <c r="J165" s="32">
        <v>24</v>
      </c>
      <c r="K165" s="32"/>
      <c r="L165" s="32"/>
      <c r="M165" s="32"/>
      <c r="N165" s="45"/>
      <c r="O165" s="45"/>
      <c r="P165" s="32"/>
      <c r="Q165" s="45"/>
    </row>
    <row r="166" spans="1:17" ht="21" customHeight="1" x14ac:dyDescent="0.3">
      <c r="A166" s="106"/>
      <c r="B166" s="112" t="s">
        <v>223</v>
      </c>
      <c r="C166" s="157" t="s">
        <v>91</v>
      </c>
      <c r="D166" s="48" t="s">
        <v>224</v>
      </c>
      <c r="E166" s="32">
        <v>6</v>
      </c>
      <c r="F166" s="32">
        <v>2</v>
      </c>
      <c r="G166" s="32">
        <v>24</v>
      </c>
      <c r="H166" s="32">
        <v>36</v>
      </c>
      <c r="I166" s="32"/>
      <c r="J166" s="32"/>
      <c r="K166" s="32"/>
      <c r="L166" s="32"/>
      <c r="M166" s="32"/>
      <c r="N166" s="45"/>
      <c r="O166" s="45"/>
      <c r="P166" s="32"/>
      <c r="Q166" s="32"/>
    </row>
    <row r="167" spans="1:17" ht="21" customHeight="1" x14ac:dyDescent="0.3">
      <c r="A167" s="106"/>
      <c r="B167" s="112" t="s">
        <v>225</v>
      </c>
      <c r="C167" s="157" t="s">
        <v>91</v>
      </c>
      <c r="D167" s="48" t="s">
        <v>226</v>
      </c>
      <c r="E167" s="32">
        <v>6</v>
      </c>
      <c r="F167" s="32">
        <v>2</v>
      </c>
      <c r="G167" s="32">
        <v>24</v>
      </c>
      <c r="H167" s="32">
        <v>36</v>
      </c>
      <c r="I167" s="32"/>
      <c r="J167" s="32"/>
      <c r="K167" s="32"/>
      <c r="L167" s="32"/>
      <c r="M167" s="32"/>
      <c r="N167" s="45"/>
      <c r="O167" s="45"/>
      <c r="P167" s="32"/>
      <c r="Q167" s="32"/>
    </row>
    <row r="168" spans="1:17" ht="21" customHeight="1" x14ac:dyDescent="0.3">
      <c r="A168" s="106"/>
      <c r="B168" s="112" t="s">
        <v>227</v>
      </c>
      <c r="C168" s="157" t="s">
        <v>91</v>
      </c>
      <c r="D168" s="48" t="s">
        <v>228</v>
      </c>
      <c r="E168" s="32">
        <v>3</v>
      </c>
      <c r="F168" s="32">
        <v>1</v>
      </c>
      <c r="G168" s="32"/>
      <c r="H168" s="32"/>
      <c r="I168" s="32">
        <v>24</v>
      </c>
      <c r="J168" s="32"/>
      <c r="K168" s="32"/>
      <c r="L168" s="32"/>
      <c r="M168" s="32"/>
      <c r="N168" s="45" t="s">
        <v>56</v>
      </c>
      <c r="O168" s="45" t="s">
        <v>45</v>
      </c>
      <c r="P168" s="32" t="s">
        <v>41</v>
      </c>
      <c r="Q168" s="45" t="s">
        <v>45</v>
      </c>
    </row>
    <row r="169" spans="1:17" ht="21" customHeight="1" x14ac:dyDescent="0.3">
      <c r="A169" s="106"/>
      <c r="B169" s="112" t="s">
        <v>229</v>
      </c>
      <c r="C169" s="157" t="s">
        <v>91</v>
      </c>
      <c r="D169" s="48" t="s">
        <v>230</v>
      </c>
      <c r="E169" s="32">
        <v>3</v>
      </c>
      <c r="F169" s="32">
        <v>1</v>
      </c>
      <c r="G169" s="32"/>
      <c r="H169" s="32"/>
      <c r="I169" s="32">
        <v>24</v>
      </c>
      <c r="J169" s="32"/>
      <c r="K169" s="32"/>
      <c r="L169" s="32"/>
      <c r="M169" s="32"/>
      <c r="N169" s="45" t="s">
        <v>56</v>
      </c>
      <c r="O169" s="45" t="s">
        <v>61</v>
      </c>
      <c r="P169" s="32" t="s">
        <v>41</v>
      </c>
      <c r="Q169" s="45"/>
    </row>
    <row r="170" spans="1:17" ht="21" customHeight="1" x14ac:dyDescent="0.3">
      <c r="A170" s="106"/>
      <c r="B170" s="112" t="s">
        <v>231</v>
      </c>
      <c r="C170" s="157" t="s">
        <v>91</v>
      </c>
      <c r="D170" s="48" t="s">
        <v>232</v>
      </c>
      <c r="E170" s="32">
        <v>3</v>
      </c>
      <c r="F170" s="32">
        <v>1</v>
      </c>
      <c r="G170" s="32"/>
      <c r="H170" s="32"/>
      <c r="I170" s="32">
        <v>24</v>
      </c>
      <c r="J170" s="32"/>
      <c r="K170" s="32"/>
      <c r="L170" s="32" t="s">
        <v>56</v>
      </c>
      <c r="M170" s="32"/>
      <c r="N170" s="45"/>
      <c r="O170" s="45"/>
      <c r="P170" s="32" t="s">
        <v>41</v>
      </c>
      <c r="Q170" s="45" t="s">
        <v>40</v>
      </c>
    </row>
    <row r="171" spans="1:17" ht="21" customHeight="1" x14ac:dyDescent="0.3">
      <c r="A171" s="106"/>
      <c r="B171" s="112" t="s">
        <v>233</v>
      </c>
      <c r="C171" s="157" t="s">
        <v>91</v>
      </c>
      <c r="D171" s="48" t="s">
        <v>234</v>
      </c>
      <c r="E171" s="32">
        <v>3</v>
      </c>
      <c r="F171" s="32">
        <v>1</v>
      </c>
      <c r="G171" s="32"/>
      <c r="H171" s="32"/>
      <c r="I171" s="32">
        <v>24</v>
      </c>
      <c r="J171" s="32"/>
      <c r="K171" s="32"/>
      <c r="L171" s="32" t="s">
        <v>56</v>
      </c>
      <c r="M171" s="32"/>
      <c r="N171" s="45"/>
      <c r="O171" s="45"/>
      <c r="P171" s="32" t="s">
        <v>41</v>
      </c>
      <c r="Q171" s="45"/>
    </row>
    <row r="172" spans="1:17" ht="21" customHeight="1" x14ac:dyDescent="0.3">
      <c r="A172" s="106"/>
      <c r="B172" s="112" t="s">
        <v>235</v>
      </c>
      <c r="C172" s="157" t="s">
        <v>91</v>
      </c>
      <c r="D172" s="48" t="s">
        <v>236</v>
      </c>
      <c r="E172" s="32">
        <v>3</v>
      </c>
      <c r="F172" s="32">
        <v>1</v>
      </c>
      <c r="G172" s="32"/>
      <c r="H172" s="32"/>
      <c r="I172" s="32">
        <v>24</v>
      </c>
      <c r="J172" s="32"/>
      <c r="K172" s="32"/>
      <c r="L172" s="32" t="s">
        <v>56</v>
      </c>
      <c r="M172" s="32"/>
      <c r="N172" s="32"/>
      <c r="O172" s="32"/>
      <c r="P172" s="32" t="s">
        <v>41</v>
      </c>
      <c r="Q172" s="45" t="s">
        <v>64</v>
      </c>
    </row>
    <row r="173" spans="1:17" ht="21" customHeight="1" x14ac:dyDescent="0.3">
      <c r="A173" s="106"/>
      <c r="B173" s="112" t="s">
        <v>237</v>
      </c>
      <c r="C173" s="157" t="s">
        <v>91</v>
      </c>
      <c r="D173" s="48" t="s">
        <v>238</v>
      </c>
      <c r="E173" s="32">
        <v>3</v>
      </c>
      <c r="F173" s="32">
        <v>1</v>
      </c>
      <c r="G173" s="32"/>
      <c r="H173" s="32"/>
      <c r="I173" s="32">
        <v>24</v>
      </c>
      <c r="J173" s="32"/>
      <c r="K173" s="32"/>
      <c r="L173" s="32" t="s">
        <v>56</v>
      </c>
      <c r="M173" s="32"/>
      <c r="N173" s="45"/>
      <c r="O173" s="45"/>
      <c r="P173" s="32" t="s">
        <v>41</v>
      </c>
      <c r="Q173" s="45" t="s">
        <v>45</v>
      </c>
    </row>
    <row r="174" spans="1:17" ht="21" customHeight="1" x14ac:dyDescent="0.3">
      <c r="A174" s="106"/>
      <c r="B174" s="112" t="s">
        <v>239</v>
      </c>
      <c r="C174" s="157" t="s">
        <v>91</v>
      </c>
      <c r="D174" s="48" t="s">
        <v>240</v>
      </c>
      <c r="E174" s="32">
        <v>3</v>
      </c>
      <c r="F174" s="32">
        <v>1</v>
      </c>
      <c r="G174" s="32">
        <v>24</v>
      </c>
      <c r="H174" s="32"/>
      <c r="I174" s="32">
        <v>24</v>
      </c>
      <c r="J174" s="32"/>
      <c r="K174" s="32"/>
      <c r="L174" s="32" t="s">
        <v>56</v>
      </c>
      <c r="M174" s="32"/>
      <c r="N174" s="45"/>
      <c r="O174" s="45"/>
      <c r="P174" s="32" t="s">
        <v>41</v>
      </c>
      <c r="Q174" s="45" t="s">
        <v>45</v>
      </c>
    </row>
    <row r="175" spans="1:17" ht="21" customHeight="1" x14ac:dyDescent="0.3">
      <c r="A175" s="106"/>
      <c r="B175" s="50" t="s">
        <v>241</v>
      </c>
      <c r="C175" s="50" t="s">
        <v>66</v>
      </c>
      <c r="D175" s="43" t="s">
        <v>242</v>
      </c>
      <c r="E175" s="44">
        <v>3</v>
      </c>
      <c r="F175" s="44">
        <v>3</v>
      </c>
      <c r="G175" s="32"/>
      <c r="H175" s="32"/>
      <c r="I175" s="32"/>
      <c r="J175" s="32"/>
      <c r="K175" s="32"/>
      <c r="L175" s="32"/>
      <c r="M175" s="32"/>
      <c r="N175" s="45"/>
      <c r="O175" s="45"/>
      <c r="P175" s="32"/>
      <c r="Q175" s="45"/>
    </row>
    <row r="176" spans="1:17" ht="21" customHeight="1" x14ac:dyDescent="0.3">
      <c r="A176" s="106"/>
      <c r="B176" s="112" t="s">
        <v>243</v>
      </c>
      <c r="C176" s="115" t="s">
        <v>91</v>
      </c>
      <c r="D176" s="48" t="s">
        <v>242</v>
      </c>
      <c r="E176" s="32">
        <v>3</v>
      </c>
      <c r="F176" s="32">
        <v>3</v>
      </c>
      <c r="G176" s="32"/>
      <c r="H176" s="32"/>
      <c r="I176" s="32"/>
      <c r="J176" s="32"/>
      <c r="K176" s="32"/>
      <c r="L176" s="32"/>
      <c r="M176" s="32"/>
      <c r="N176" s="45"/>
      <c r="O176" s="45"/>
      <c r="P176" s="32"/>
      <c r="Q176" s="32"/>
    </row>
    <row r="177" spans="1:17" ht="21" customHeight="1" x14ac:dyDescent="0.3">
      <c r="A177" s="106"/>
      <c r="B177" s="50" t="s">
        <v>244</v>
      </c>
      <c r="C177" s="50" t="s">
        <v>68</v>
      </c>
      <c r="D177" s="43" t="s">
        <v>245</v>
      </c>
      <c r="E177" s="44">
        <v>3</v>
      </c>
      <c r="F177" s="44">
        <v>3</v>
      </c>
      <c r="G177" s="32"/>
      <c r="H177" s="32"/>
      <c r="I177" s="32"/>
      <c r="J177" s="32"/>
      <c r="K177" s="32"/>
      <c r="L177" s="32"/>
      <c r="M177" s="32"/>
      <c r="N177" s="45"/>
      <c r="O177" s="45"/>
      <c r="P177" s="32"/>
      <c r="Q177" s="45"/>
    </row>
    <row r="178" spans="1:17" ht="21" customHeight="1" x14ac:dyDescent="0.3">
      <c r="A178" s="106"/>
      <c r="B178" s="112" t="s">
        <v>246</v>
      </c>
      <c r="C178" s="115" t="s">
        <v>91</v>
      </c>
      <c r="D178" s="48" t="s">
        <v>245</v>
      </c>
      <c r="E178" s="32">
        <v>3</v>
      </c>
      <c r="F178" s="32">
        <v>3</v>
      </c>
      <c r="G178" s="32">
        <v>36</v>
      </c>
      <c r="H178" s="32">
        <v>36</v>
      </c>
      <c r="I178" s="32"/>
      <c r="J178" s="32"/>
      <c r="K178" s="32"/>
      <c r="L178" s="32"/>
      <c r="M178" s="32"/>
      <c r="N178" s="32"/>
      <c r="O178" s="32"/>
      <c r="P178" s="32"/>
      <c r="Q178" s="32"/>
    </row>
    <row r="179" spans="1:17" ht="21" customHeight="1" x14ac:dyDescent="0.3">
      <c r="C179" s="50" t="s">
        <v>52</v>
      </c>
      <c r="D179" s="50"/>
      <c r="E179" s="44">
        <f>E177+E175+E156+E149+E145</f>
        <v>24</v>
      </c>
      <c r="F179" s="110">
        <f>F177+F175+F156+F149+F145</f>
        <v>6</v>
      </c>
      <c r="G179" s="32">
        <f>G178+G160+G152+G151</f>
        <v>132</v>
      </c>
      <c r="H179" s="32">
        <f>H178+H160+H152+H151</f>
        <v>72</v>
      </c>
      <c r="I179" s="32">
        <f>I178+I160+I152+I151</f>
        <v>0</v>
      </c>
      <c r="J179" s="32">
        <f>J178+J160+J152+J151</f>
        <v>72</v>
      </c>
      <c r="K179" s="51"/>
      <c r="L179" s="72"/>
      <c r="M179" s="72"/>
      <c r="N179" s="111"/>
      <c r="O179" s="111"/>
      <c r="P179" s="72"/>
      <c r="Q179" s="111"/>
    </row>
    <row r="181" spans="1:17" x14ac:dyDescent="0.3">
      <c r="J181" s="32">
        <f>SUM(G179:J179)</f>
        <v>276</v>
      </c>
    </row>
    <row r="184" spans="1:17" x14ac:dyDescent="0.3">
      <c r="J184" s="78">
        <f>J181+J140+J113+J90+J65+J39</f>
        <v>1718</v>
      </c>
    </row>
  </sheetData>
  <mergeCells count="114">
    <mergeCell ref="L147:N147"/>
    <mergeCell ref="O147:O148"/>
    <mergeCell ref="P147:P148"/>
    <mergeCell ref="K145:K148"/>
    <mergeCell ref="L145:P146"/>
    <mergeCell ref="Q145:Q146"/>
    <mergeCell ref="Q147:Q148"/>
    <mergeCell ref="F144:F148"/>
    <mergeCell ref="G144:J146"/>
    <mergeCell ref="K144:Q144"/>
    <mergeCell ref="G147:G148"/>
    <mergeCell ref="H147:H148"/>
    <mergeCell ref="I147:I148"/>
    <mergeCell ref="J147:J148"/>
    <mergeCell ref="L120:N120"/>
    <mergeCell ref="O120:O121"/>
    <mergeCell ref="P120:P121"/>
    <mergeCell ref="Q120:Q121"/>
    <mergeCell ref="A144:A148"/>
    <mergeCell ref="B144:B148"/>
    <mergeCell ref="C144:C148"/>
    <mergeCell ref="D144:D148"/>
    <mergeCell ref="E144:E148"/>
    <mergeCell ref="G120:G121"/>
    <mergeCell ref="H120:H121"/>
    <mergeCell ref="I120:I121"/>
    <mergeCell ref="J120:J121"/>
    <mergeCell ref="K117:Q117"/>
    <mergeCell ref="K118:K121"/>
    <mergeCell ref="L118:P119"/>
    <mergeCell ref="Q118:Q119"/>
    <mergeCell ref="P97:P98"/>
    <mergeCell ref="Q97:Q98"/>
    <mergeCell ref="A117:A121"/>
    <mergeCell ref="B117:B121"/>
    <mergeCell ref="C117:C121"/>
    <mergeCell ref="D117:D121"/>
    <mergeCell ref="E117:E121"/>
    <mergeCell ref="F117:F121"/>
    <mergeCell ref="G117:J119"/>
    <mergeCell ref="G97:G98"/>
    <mergeCell ref="H97:H98"/>
    <mergeCell ref="I97:I98"/>
    <mergeCell ref="J97:J98"/>
    <mergeCell ref="L97:N97"/>
    <mergeCell ref="O97:O98"/>
    <mergeCell ref="K94:Q94"/>
    <mergeCell ref="K95:K98"/>
    <mergeCell ref="L95:P96"/>
    <mergeCell ref="Q95:Q96"/>
    <mergeCell ref="O72:O73"/>
    <mergeCell ref="P72:P73"/>
    <mergeCell ref="Q72:Q73"/>
    <mergeCell ref="A94:A98"/>
    <mergeCell ref="B94:B98"/>
    <mergeCell ref="C94:C98"/>
    <mergeCell ref="D94:D98"/>
    <mergeCell ref="E94:E98"/>
    <mergeCell ref="F94:F98"/>
    <mergeCell ref="G94:J96"/>
    <mergeCell ref="G72:G73"/>
    <mergeCell ref="H72:H73"/>
    <mergeCell ref="I72:I73"/>
    <mergeCell ref="J72:J73"/>
    <mergeCell ref="L72:N72"/>
    <mergeCell ref="G69:J71"/>
    <mergeCell ref="K69:Q69"/>
    <mergeCell ref="K70:K73"/>
    <mergeCell ref="L70:P71"/>
    <mergeCell ref="Q70:Q71"/>
    <mergeCell ref="A69:A73"/>
    <mergeCell ref="B69:B73"/>
    <mergeCell ref="C69:C73"/>
    <mergeCell ref="D69:D73"/>
    <mergeCell ref="E69:E73"/>
    <mergeCell ref="F69:F73"/>
    <mergeCell ref="L46:N46"/>
    <mergeCell ref="O46:O47"/>
    <mergeCell ref="P46:P47"/>
    <mergeCell ref="K44:K47"/>
    <mergeCell ref="L44:P45"/>
    <mergeCell ref="Q44:Q45"/>
    <mergeCell ref="Q46:Q47"/>
    <mergeCell ref="F43:F47"/>
    <mergeCell ref="G43:J45"/>
    <mergeCell ref="K43:Q43"/>
    <mergeCell ref="G46:G47"/>
    <mergeCell ref="H46:H47"/>
    <mergeCell ref="I46:I47"/>
    <mergeCell ref="J46:J47"/>
    <mergeCell ref="L19:N19"/>
    <mergeCell ref="O19:O20"/>
    <mergeCell ref="P19:P20"/>
    <mergeCell ref="Q19:Q20"/>
    <mergeCell ref="A43:A47"/>
    <mergeCell ref="B43:B47"/>
    <mergeCell ref="C43:C47"/>
    <mergeCell ref="D43:D47"/>
    <mergeCell ref="E43:E47"/>
    <mergeCell ref="G19:G20"/>
    <mergeCell ref="H19:H20"/>
    <mergeCell ref="I19:I20"/>
    <mergeCell ref="J19:J20"/>
    <mergeCell ref="K17:K20"/>
    <mergeCell ref="L17:P18"/>
    <mergeCell ref="Q17:Q18"/>
    <mergeCell ref="A16:A20"/>
    <mergeCell ref="B16:B20"/>
    <mergeCell ref="C16:C20"/>
    <mergeCell ref="D16:D20"/>
    <mergeCell ref="E16:E20"/>
    <mergeCell ref="F16:F20"/>
    <mergeCell ref="G16:J18"/>
    <mergeCell ref="K16:Q16"/>
  </mergeCells>
  <pageMargins left="0.70000000000000007" right="0.70000000000000007" top="1.1437007874015745" bottom="1.1437007874015745" header="0.74999999999999989" footer="0.74999999999999989"/>
  <pageSetup paperSize="9" fitToHeight="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F416F-E862-4116-B8F4-2BA5CFF82247}">
  <sheetPr>
    <pageSetUpPr fitToPage="1"/>
  </sheetPr>
  <dimension ref="A1:AMB64"/>
  <sheetViews>
    <sheetView workbookViewId="0">
      <selection activeCell="T11" sqref="T11"/>
    </sheetView>
  </sheetViews>
  <sheetFormatPr baseColWidth="10" defaultColWidth="9.6640625" defaultRowHeight="14.4" x14ac:dyDescent="0.3"/>
  <cols>
    <col min="1" max="2" width="12.109375" style="3" customWidth="1"/>
    <col min="3" max="3" width="7.44140625" style="3" customWidth="1"/>
    <col min="4" max="4" width="28.88671875" style="3" customWidth="1"/>
    <col min="5" max="6" width="5.88671875" style="3" customWidth="1"/>
    <col min="7" max="7" width="5.6640625" style="3" customWidth="1"/>
    <col min="8" max="8" width="5.33203125" style="3" customWidth="1"/>
    <col min="9" max="9" width="5.88671875" style="3" customWidth="1"/>
    <col min="10" max="10" width="7.109375" style="3" customWidth="1"/>
    <col min="11" max="11" width="4.33203125" style="3" customWidth="1"/>
    <col min="12" max="12" width="4.5546875" style="3" customWidth="1"/>
    <col min="13" max="13" width="4.109375" style="3" customWidth="1"/>
    <col min="14" max="14" width="12" style="3" customWidth="1"/>
    <col min="15" max="15" width="11" style="3" customWidth="1"/>
    <col min="16" max="16" width="13.109375" style="3" customWidth="1"/>
    <col min="17" max="1016" width="12.109375" style="3" customWidth="1"/>
    <col min="1017" max="1017" width="9.6640625" customWidth="1"/>
  </cols>
  <sheetData>
    <row r="1" spans="1:1016" ht="21" customHeight="1" x14ac:dyDescent="0.4">
      <c r="A1"/>
      <c r="B1"/>
      <c r="C1" s="1" t="s">
        <v>0</v>
      </c>
      <c r="D1" s="1"/>
      <c r="E1" s="2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</row>
    <row r="2" spans="1:1016" ht="15" customHeight="1" x14ac:dyDescent="0.3">
      <c r="A2"/>
      <c r="B2"/>
      <c r="C2" s="4" t="s">
        <v>1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</row>
    <row r="3" spans="1:1016" ht="15" customHeight="1" x14ac:dyDescent="0.3">
      <c r="C3" s="5" t="s">
        <v>2</v>
      </c>
      <c r="D3" s="6"/>
      <c r="E3" s="6"/>
      <c r="F3" s="6"/>
      <c r="G3" s="6"/>
      <c r="H3" s="6"/>
      <c r="I3" s="7"/>
      <c r="K3" s="5" t="s">
        <v>3</v>
      </c>
      <c r="L3" s="8"/>
      <c r="M3" s="8" t="s">
        <v>4</v>
      </c>
      <c r="N3" s="8"/>
      <c r="O3" s="7"/>
    </row>
    <row r="4" spans="1:1016" x14ac:dyDescent="0.3">
      <c r="C4" s="9" t="s">
        <v>5</v>
      </c>
      <c r="D4" s="10"/>
      <c r="E4" s="10"/>
      <c r="F4" s="10"/>
      <c r="G4" s="10"/>
      <c r="H4" s="10"/>
      <c r="I4" s="11"/>
      <c r="K4" s="12" t="s">
        <v>6</v>
      </c>
      <c r="L4" s="13" t="s">
        <v>7</v>
      </c>
      <c r="M4" s="13"/>
      <c r="N4" s="13"/>
      <c r="O4" s="14"/>
    </row>
    <row r="5" spans="1:1016" x14ac:dyDescent="0.3">
      <c r="C5" s="5" t="s">
        <v>8</v>
      </c>
      <c r="D5" s="6"/>
      <c r="E5" s="6"/>
      <c r="F5" s="6"/>
      <c r="G5" s="6"/>
      <c r="H5" s="6"/>
      <c r="I5" s="7"/>
      <c r="K5" s="9" t="s">
        <v>9</v>
      </c>
      <c r="L5" s="15"/>
      <c r="M5" s="15"/>
      <c r="N5" s="15"/>
      <c r="O5" s="11"/>
    </row>
    <row r="6" spans="1:1016" x14ac:dyDescent="0.3">
      <c r="C6" s="9" t="s">
        <v>10</v>
      </c>
      <c r="D6" s="10"/>
      <c r="E6" s="10"/>
      <c r="F6" s="10"/>
      <c r="G6" s="10"/>
      <c r="H6" s="10"/>
      <c r="I6" s="11"/>
      <c r="J6"/>
      <c r="K6"/>
      <c r="L6"/>
      <c r="M6"/>
      <c r="O6"/>
    </row>
    <row r="7" spans="1:1016" x14ac:dyDescent="0.3">
      <c r="C7" s="12" t="s">
        <v>11</v>
      </c>
      <c r="D7" s="16"/>
      <c r="E7" s="16"/>
      <c r="F7" s="16"/>
      <c r="G7" s="16"/>
      <c r="H7" s="16"/>
      <c r="I7" s="14"/>
      <c r="J7"/>
      <c r="K7"/>
      <c r="L7"/>
      <c r="M7"/>
      <c r="O7"/>
    </row>
    <row r="8" spans="1:1016" x14ac:dyDescent="0.3">
      <c r="C8" s="9" t="s">
        <v>12</v>
      </c>
      <c r="D8" s="10"/>
      <c r="E8" s="10"/>
      <c r="F8" s="10"/>
      <c r="G8" s="10"/>
      <c r="H8" s="10"/>
      <c r="I8" s="11"/>
      <c r="J8"/>
      <c r="K8"/>
      <c r="L8"/>
      <c r="M8"/>
      <c r="O8"/>
    </row>
    <row r="9" spans="1:1016" x14ac:dyDescent="0.3">
      <c r="K9"/>
      <c r="L9"/>
      <c r="M9"/>
      <c r="P9"/>
    </row>
    <row r="12" spans="1:1016" x14ac:dyDescent="0.3">
      <c r="C12" s="17"/>
      <c r="D12" s="17"/>
      <c r="E12" s="18"/>
      <c r="F12" s="19"/>
      <c r="G12" s="19"/>
      <c r="H12" s="19"/>
      <c r="I12" s="19"/>
      <c r="J12" s="19"/>
      <c r="K12" s="20"/>
      <c r="L12" s="20"/>
      <c r="M12" s="20"/>
      <c r="N12" s="17"/>
      <c r="P12" s="21"/>
    </row>
    <row r="13" spans="1:1016" ht="18" x14ac:dyDescent="0.35">
      <c r="C13" s="22" t="s">
        <v>13</v>
      </c>
      <c r="D13"/>
      <c r="E13"/>
      <c r="F13"/>
      <c r="G13"/>
      <c r="H13"/>
      <c r="I13"/>
      <c r="J13"/>
      <c r="N13"/>
      <c r="O13"/>
    </row>
    <row r="15" spans="1:1016" ht="14.25" customHeight="1" x14ac:dyDescent="0.3">
      <c r="A15" s="23" t="s">
        <v>14</v>
      </c>
      <c r="B15" s="23" t="s">
        <v>15</v>
      </c>
      <c r="C15" s="24" t="s">
        <v>16</v>
      </c>
      <c r="D15" s="25" t="s">
        <v>17</v>
      </c>
      <c r="E15" s="24" t="s">
        <v>18</v>
      </c>
      <c r="F15" s="24" t="s">
        <v>19</v>
      </c>
      <c r="G15" s="24" t="s">
        <v>20</v>
      </c>
      <c r="H15" s="24"/>
      <c r="I15" s="24"/>
      <c r="J15" s="24"/>
      <c r="K15" s="26" t="s">
        <v>21</v>
      </c>
      <c r="L15" s="26"/>
      <c r="M15" s="26"/>
      <c r="N15" s="26"/>
      <c r="O15" s="26"/>
      <c r="P15" s="26"/>
    </row>
    <row r="16" spans="1:1016" ht="14.25" customHeight="1" x14ac:dyDescent="0.3">
      <c r="A16" s="23"/>
      <c r="B16" s="23"/>
      <c r="C16" s="24"/>
      <c r="D16" s="25"/>
      <c r="E16" s="24"/>
      <c r="F16" s="24"/>
      <c r="G16" s="24"/>
      <c r="H16" s="24"/>
      <c r="I16" s="24"/>
      <c r="J16" s="24"/>
      <c r="K16" s="27" t="s">
        <v>22</v>
      </c>
      <c r="L16" s="27"/>
      <c r="M16" s="27"/>
      <c r="N16" s="27"/>
      <c r="O16" s="27"/>
      <c r="P16" s="27" t="s">
        <v>23</v>
      </c>
    </row>
    <row r="17" spans="1:16" ht="14.25" customHeight="1" x14ac:dyDescent="0.3">
      <c r="A17" s="23"/>
      <c r="B17" s="23"/>
      <c r="C17" s="24"/>
      <c r="D17" s="25"/>
      <c r="E17" s="24"/>
      <c r="F17" s="24"/>
      <c r="G17" s="24"/>
      <c r="H17" s="24"/>
      <c r="I17" s="24"/>
      <c r="J17" s="24"/>
      <c r="K17" s="27"/>
      <c r="L17" s="27"/>
      <c r="M17" s="27"/>
      <c r="N17" s="27"/>
      <c r="O17" s="27"/>
      <c r="P17" s="27"/>
    </row>
    <row r="18" spans="1:16" ht="27" customHeight="1" x14ac:dyDescent="0.3">
      <c r="A18" s="23"/>
      <c r="B18" s="23"/>
      <c r="C18" s="24"/>
      <c r="D18" s="25"/>
      <c r="E18" s="24"/>
      <c r="F18" s="24"/>
      <c r="G18" s="28" t="s">
        <v>24</v>
      </c>
      <c r="H18" s="28" t="s">
        <v>25</v>
      </c>
      <c r="I18" s="28" t="s">
        <v>26</v>
      </c>
      <c r="J18" s="28" t="s">
        <v>27</v>
      </c>
      <c r="K18" s="29" t="s">
        <v>28</v>
      </c>
      <c r="L18" s="29"/>
      <c r="M18" s="29"/>
      <c r="N18" s="28" t="s">
        <v>29</v>
      </c>
      <c r="O18" s="30" t="s">
        <v>30</v>
      </c>
      <c r="P18" s="31" t="s">
        <v>31</v>
      </c>
    </row>
    <row r="19" spans="1:16" x14ac:dyDescent="0.3">
      <c r="A19" s="23"/>
      <c r="B19" s="23"/>
      <c r="C19" s="24"/>
      <c r="D19" s="25"/>
      <c r="E19" s="24"/>
      <c r="F19" s="24"/>
      <c r="G19" s="28"/>
      <c r="H19" s="28"/>
      <c r="I19" s="28"/>
      <c r="J19" s="28"/>
      <c r="K19" s="32" t="s">
        <v>32</v>
      </c>
      <c r="L19" s="32" t="s">
        <v>33</v>
      </c>
      <c r="M19" s="32" t="s">
        <v>34</v>
      </c>
      <c r="N19" s="28"/>
      <c r="O19" s="30"/>
      <c r="P19" s="31"/>
    </row>
    <row r="20" spans="1:16" x14ac:dyDescent="0.3">
      <c r="A20" s="33"/>
      <c r="B20" s="33"/>
      <c r="C20" s="34" t="s">
        <v>35</v>
      </c>
      <c r="D20" s="35" t="s">
        <v>36</v>
      </c>
      <c r="E20" s="36">
        <v>27</v>
      </c>
      <c r="F20" s="37">
        <v>9</v>
      </c>
      <c r="G20" s="36"/>
      <c r="H20" s="38"/>
      <c r="I20" s="38"/>
      <c r="J20" s="38"/>
      <c r="K20" s="39"/>
      <c r="L20" s="39"/>
      <c r="M20" s="39"/>
      <c r="N20" s="40"/>
      <c r="O20" s="39"/>
      <c r="P20" s="41"/>
    </row>
    <row r="21" spans="1:16" x14ac:dyDescent="0.3">
      <c r="A21" s="33"/>
      <c r="B21" s="33"/>
      <c r="C21" s="42" t="s">
        <v>37</v>
      </c>
      <c r="D21" s="43" t="s">
        <v>38</v>
      </c>
      <c r="E21" s="44">
        <v>9</v>
      </c>
      <c r="F21" s="44">
        <v>3</v>
      </c>
      <c r="G21" s="32">
        <v>24</v>
      </c>
      <c r="H21" s="32">
        <v>24</v>
      </c>
      <c r="I21" s="32"/>
      <c r="J21" s="32"/>
      <c r="K21" s="32"/>
      <c r="L21" s="32" t="s">
        <v>39</v>
      </c>
      <c r="M21" s="45"/>
      <c r="N21" s="45" t="s">
        <v>40</v>
      </c>
      <c r="O21" s="46" t="s">
        <v>41</v>
      </c>
      <c r="P21" s="45" t="s">
        <v>42</v>
      </c>
    </row>
    <row r="22" spans="1:16" x14ac:dyDescent="0.3">
      <c r="A22" s="33"/>
      <c r="B22" s="33"/>
      <c r="C22" s="47"/>
      <c r="D22" s="48" t="s">
        <v>38</v>
      </c>
      <c r="E22" s="32">
        <v>9</v>
      </c>
      <c r="F22" s="32">
        <v>3</v>
      </c>
      <c r="G22" s="32">
        <v>24</v>
      </c>
      <c r="H22" s="32">
        <v>24</v>
      </c>
      <c r="I22" s="32"/>
      <c r="J22" s="32"/>
      <c r="K22" s="32"/>
      <c r="L22" s="32"/>
      <c r="M22" s="45"/>
      <c r="N22" s="45"/>
      <c r="O22" s="46"/>
      <c r="P22" s="32"/>
    </row>
    <row r="23" spans="1:16" ht="27.6" x14ac:dyDescent="0.3">
      <c r="A23" s="33"/>
      <c r="B23" s="33"/>
      <c r="C23" s="42" t="s">
        <v>43</v>
      </c>
      <c r="D23" s="43" t="s">
        <v>44</v>
      </c>
      <c r="E23" s="44">
        <v>9</v>
      </c>
      <c r="F23" s="44">
        <v>3</v>
      </c>
      <c r="G23" s="32">
        <v>24</v>
      </c>
      <c r="H23" s="32">
        <v>24</v>
      </c>
      <c r="I23" s="32"/>
      <c r="J23" s="32"/>
      <c r="K23" s="32"/>
      <c r="L23" s="32"/>
      <c r="M23" s="45" t="s">
        <v>39</v>
      </c>
      <c r="N23" s="45" t="s">
        <v>45</v>
      </c>
      <c r="O23" s="46" t="s">
        <v>41</v>
      </c>
      <c r="P23" s="45" t="s">
        <v>42</v>
      </c>
    </row>
    <row r="24" spans="1:16" ht="27.6" x14ac:dyDescent="0.3">
      <c r="A24" s="33"/>
      <c r="B24" s="33"/>
      <c r="C24" s="47"/>
      <c r="D24" s="48" t="s">
        <v>44</v>
      </c>
      <c r="E24" s="32">
        <v>9</v>
      </c>
      <c r="F24" s="32">
        <v>3</v>
      </c>
      <c r="G24" s="32">
        <v>24</v>
      </c>
      <c r="H24" s="32">
        <v>24</v>
      </c>
      <c r="I24" s="32"/>
      <c r="J24" s="32"/>
      <c r="K24" s="32"/>
      <c r="L24" s="32"/>
      <c r="M24" s="45"/>
      <c r="N24" s="45"/>
      <c r="O24" s="46"/>
      <c r="P24" s="32"/>
    </row>
    <row r="25" spans="1:16" ht="27.6" x14ac:dyDescent="0.3">
      <c r="A25" s="33"/>
      <c r="B25" s="33"/>
      <c r="C25" s="42" t="s">
        <v>46</v>
      </c>
      <c r="D25" s="43" t="s">
        <v>47</v>
      </c>
      <c r="E25" s="44">
        <v>9</v>
      </c>
      <c r="F25" s="44">
        <v>3</v>
      </c>
      <c r="G25" s="32">
        <v>24</v>
      </c>
      <c r="H25" s="32">
        <v>24</v>
      </c>
      <c r="I25" s="32"/>
      <c r="J25" s="32"/>
      <c r="K25" s="32"/>
      <c r="L25" s="32" t="s">
        <v>39</v>
      </c>
      <c r="M25" s="45"/>
      <c r="N25" s="45" t="s">
        <v>40</v>
      </c>
      <c r="O25" s="46" t="s">
        <v>41</v>
      </c>
      <c r="P25" s="45" t="s">
        <v>42</v>
      </c>
    </row>
    <row r="26" spans="1:16" ht="27.6" x14ac:dyDescent="0.3">
      <c r="A26" s="33"/>
      <c r="B26" s="33"/>
      <c r="C26" s="47"/>
      <c r="D26" s="48" t="s">
        <v>47</v>
      </c>
      <c r="E26" s="32">
        <v>9</v>
      </c>
      <c r="F26" s="32">
        <v>3</v>
      </c>
      <c r="G26" s="32">
        <v>24</v>
      </c>
      <c r="H26" s="32">
        <v>24</v>
      </c>
      <c r="I26" s="32"/>
      <c r="J26" s="32"/>
      <c r="K26" s="32"/>
      <c r="L26" s="32"/>
      <c r="M26" s="45"/>
      <c r="N26" s="45"/>
      <c r="O26" s="46"/>
      <c r="P26" s="32"/>
    </row>
    <row r="27" spans="1:16" ht="27.6" x14ac:dyDescent="0.3">
      <c r="A27" s="33"/>
      <c r="B27" s="33"/>
      <c r="C27" s="42" t="s">
        <v>48</v>
      </c>
      <c r="D27" s="43" t="s">
        <v>49</v>
      </c>
      <c r="E27" s="44">
        <v>9</v>
      </c>
      <c r="F27" s="44">
        <v>3</v>
      </c>
      <c r="G27" s="32">
        <v>24</v>
      </c>
      <c r="H27" s="32">
        <v>24</v>
      </c>
      <c r="I27" s="32"/>
      <c r="J27" s="32"/>
      <c r="K27" s="32"/>
      <c r="L27" s="32"/>
      <c r="M27" s="45" t="s">
        <v>39</v>
      </c>
      <c r="N27" s="45" t="s">
        <v>45</v>
      </c>
      <c r="O27" s="46" t="s">
        <v>41</v>
      </c>
      <c r="P27" s="45" t="s">
        <v>42</v>
      </c>
    </row>
    <row r="28" spans="1:16" ht="27.6" x14ac:dyDescent="0.3">
      <c r="A28" s="33"/>
      <c r="B28" s="33"/>
      <c r="C28" s="47"/>
      <c r="D28" s="48" t="s">
        <v>49</v>
      </c>
      <c r="E28" s="32">
        <v>9</v>
      </c>
      <c r="F28" s="32">
        <v>3</v>
      </c>
      <c r="G28" s="32">
        <v>24</v>
      </c>
      <c r="H28" s="32">
        <v>24</v>
      </c>
      <c r="I28" s="32"/>
      <c r="J28" s="32"/>
      <c r="K28" s="46"/>
      <c r="L28" s="46"/>
      <c r="M28" s="45"/>
      <c r="N28" s="45"/>
      <c r="O28" s="46"/>
      <c r="P28" s="32"/>
    </row>
    <row r="29" spans="1:16" ht="27.6" x14ac:dyDescent="0.3">
      <c r="A29" s="33"/>
      <c r="B29" s="33"/>
      <c r="C29" s="42" t="s">
        <v>50</v>
      </c>
      <c r="D29" s="43" t="s">
        <v>51</v>
      </c>
      <c r="E29" s="44">
        <v>9</v>
      </c>
      <c r="F29" s="44">
        <v>3</v>
      </c>
      <c r="G29" s="32">
        <v>24</v>
      </c>
      <c r="H29" s="32">
        <v>24</v>
      </c>
      <c r="I29" s="32"/>
      <c r="J29" s="32"/>
      <c r="K29" s="46"/>
      <c r="L29" s="46"/>
      <c r="M29" s="45" t="s">
        <v>39</v>
      </c>
      <c r="N29" s="45" t="s">
        <v>40</v>
      </c>
      <c r="O29" s="46" t="s">
        <v>41</v>
      </c>
      <c r="P29" s="45" t="s">
        <v>42</v>
      </c>
    </row>
    <row r="30" spans="1:16" ht="27.6" x14ac:dyDescent="0.3">
      <c r="A30" s="33"/>
      <c r="B30" s="33"/>
      <c r="C30" s="47"/>
      <c r="D30" s="48" t="s">
        <v>51</v>
      </c>
      <c r="E30" s="32">
        <v>9</v>
      </c>
      <c r="F30" s="32">
        <v>3</v>
      </c>
      <c r="G30" s="32">
        <v>24</v>
      </c>
      <c r="H30" s="32">
        <v>24</v>
      </c>
      <c r="I30" s="32"/>
      <c r="J30" s="32"/>
      <c r="K30" s="32"/>
      <c r="L30" s="32"/>
      <c r="M30" s="32"/>
      <c r="N30" s="45"/>
      <c r="O30" s="46"/>
      <c r="P30" s="32"/>
    </row>
    <row r="31" spans="1:16" x14ac:dyDescent="0.3">
      <c r="C31" s="49" t="s">
        <v>52</v>
      </c>
      <c r="D31" s="50"/>
      <c r="E31" s="51">
        <v>27</v>
      </c>
      <c r="F31" s="52">
        <v>9</v>
      </c>
      <c r="G31" s="53">
        <f>G21+G23+G25+G27+G29</f>
        <v>120</v>
      </c>
      <c r="H31" s="53">
        <f>H21+H23+H25+H27+H29</f>
        <v>120</v>
      </c>
      <c r="I31" s="54"/>
      <c r="J31" s="54"/>
      <c r="K31" s="32"/>
      <c r="L31" s="32"/>
      <c r="M31" s="32"/>
      <c r="N31" s="32"/>
      <c r="O31" s="46"/>
      <c r="P31" s="32"/>
    </row>
    <row r="35" spans="1:16" ht="18" x14ac:dyDescent="0.35">
      <c r="C35" s="22" t="s">
        <v>53</v>
      </c>
      <c r="D35"/>
      <c r="E35"/>
      <c r="F35"/>
      <c r="G35"/>
      <c r="H35"/>
      <c r="I35"/>
      <c r="J35"/>
      <c r="N35"/>
      <c r="O35"/>
    </row>
    <row r="37" spans="1:16" ht="14.25" customHeight="1" x14ac:dyDescent="0.3">
      <c r="A37" s="23" t="s">
        <v>14</v>
      </c>
      <c r="B37" s="23" t="s">
        <v>15</v>
      </c>
      <c r="C37" s="24" t="s">
        <v>16</v>
      </c>
      <c r="D37" s="25" t="s">
        <v>17</v>
      </c>
      <c r="E37" s="24" t="s">
        <v>18</v>
      </c>
      <c r="F37" s="24" t="s">
        <v>19</v>
      </c>
      <c r="G37" s="24" t="s">
        <v>20</v>
      </c>
      <c r="H37" s="24"/>
      <c r="I37" s="24"/>
      <c r="J37" s="24"/>
      <c r="K37" s="26" t="s">
        <v>21</v>
      </c>
      <c r="L37" s="26"/>
      <c r="M37" s="26"/>
      <c r="N37" s="26"/>
      <c r="O37" s="26"/>
      <c r="P37" s="26"/>
    </row>
    <row r="38" spans="1:16" ht="14.25" customHeight="1" x14ac:dyDescent="0.3">
      <c r="A38" s="23"/>
      <c r="B38" s="23"/>
      <c r="C38" s="24"/>
      <c r="D38" s="25"/>
      <c r="E38" s="24"/>
      <c r="F38" s="24"/>
      <c r="G38" s="24"/>
      <c r="H38" s="24"/>
      <c r="I38" s="24"/>
      <c r="J38" s="24"/>
      <c r="K38" s="27" t="s">
        <v>22</v>
      </c>
      <c r="L38" s="27"/>
      <c r="M38" s="27"/>
      <c r="N38" s="27"/>
      <c r="O38" s="27"/>
      <c r="P38" s="27" t="s">
        <v>23</v>
      </c>
    </row>
    <row r="39" spans="1:16" x14ac:dyDescent="0.3">
      <c r="A39" s="23"/>
      <c r="B39" s="23"/>
      <c r="C39" s="24"/>
      <c r="D39" s="25"/>
      <c r="E39" s="24"/>
      <c r="F39" s="24"/>
      <c r="G39" s="24"/>
      <c r="H39" s="24"/>
      <c r="I39" s="24"/>
      <c r="J39" s="24"/>
      <c r="K39" s="27"/>
      <c r="L39" s="27"/>
      <c r="M39" s="27"/>
      <c r="N39" s="27"/>
      <c r="O39" s="27"/>
      <c r="P39" s="27"/>
    </row>
    <row r="40" spans="1:16" ht="23.25" customHeight="1" x14ac:dyDescent="0.3">
      <c r="A40" s="23"/>
      <c r="B40" s="23"/>
      <c r="C40" s="24"/>
      <c r="D40" s="25"/>
      <c r="E40" s="24"/>
      <c r="F40" s="24"/>
      <c r="G40" s="28" t="s">
        <v>24</v>
      </c>
      <c r="H40" s="28" t="s">
        <v>25</v>
      </c>
      <c r="I40" s="28" t="s">
        <v>26</v>
      </c>
      <c r="J40" s="28" t="s">
        <v>27</v>
      </c>
      <c r="K40" s="29" t="s">
        <v>28</v>
      </c>
      <c r="L40" s="29"/>
      <c r="M40" s="29"/>
      <c r="N40" s="28" t="s">
        <v>29</v>
      </c>
      <c r="O40" s="30" t="s">
        <v>30</v>
      </c>
      <c r="P40" s="31" t="s">
        <v>31</v>
      </c>
    </row>
    <row r="41" spans="1:16" ht="31.5" customHeight="1" x14ac:dyDescent="0.3">
      <c r="A41" s="23"/>
      <c r="B41" s="23"/>
      <c r="C41" s="24"/>
      <c r="D41" s="25"/>
      <c r="E41" s="24"/>
      <c r="F41" s="24"/>
      <c r="G41" s="28"/>
      <c r="H41" s="28"/>
      <c r="I41" s="28"/>
      <c r="J41" s="28"/>
      <c r="K41" s="32" t="s">
        <v>32</v>
      </c>
      <c r="L41" s="32" t="s">
        <v>33</v>
      </c>
      <c r="M41" s="32" t="s">
        <v>34</v>
      </c>
      <c r="N41" s="28"/>
      <c r="O41" s="30"/>
      <c r="P41" s="31"/>
    </row>
    <row r="42" spans="1:16" x14ac:dyDescent="0.3">
      <c r="A42" s="33"/>
      <c r="B42" s="33"/>
      <c r="C42" s="55" t="s">
        <v>35</v>
      </c>
      <c r="D42" s="56" t="s">
        <v>54</v>
      </c>
      <c r="E42" s="36"/>
      <c r="F42" s="37"/>
      <c r="G42" s="36"/>
      <c r="H42" s="38"/>
      <c r="I42" s="38"/>
      <c r="J42" s="38"/>
      <c r="K42" s="39"/>
      <c r="L42" s="39"/>
      <c r="M42" s="39"/>
      <c r="N42" s="40"/>
      <c r="O42" s="39"/>
      <c r="P42" s="57"/>
    </row>
    <row r="43" spans="1:16" x14ac:dyDescent="0.3">
      <c r="A43" s="33"/>
      <c r="B43" s="33"/>
      <c r="C43" s="42" t="s">
        <v>37</v>
      </c>
      <c r="D43" s="43" t="s">
        <v>55</v>
      </c>
      <c r="E43" s="44">
        <v>12</v>
      </c>
      <c r="F43" s="44">
        <v>4</v>
      </c>
      <c r="G43" s="32"/>
      <c r="H43" s="32"/>
      <c r="I43" s="32"/>
      <c r="J43" s="32"/>
      <c r="K43" s="58"/>
      <c r="L43" s="58"/>
      <c r="M43" s="58" t="s">
        <v>56</v>
      </c>
      <c r="N43" s="59" t="s">
        <v>57</v>
      </c>
      <c r="O43" s="58"/>
      <c r="P43" s="60"/>
    </row>
    <row r="44" spans="1:16" x14ac:dyDescent="0.3">
      <c r="A44" s="33"/>
      <c r="B44" s="33"/>
      <c r="C44" s="47"/>
      <c r="D44" s="48" t="s">
        <v>55</v>
      </c>
      <c r="E44" s="32">
        <v>12</v>
      </c>
      <c r="F44" s="32">
        <v>4</v>
      </c>
      <c r="G44" s="32"/>
      <c r="H44" s="32"/>
      <c r="I44" s="32"/>
      <c r="J44" s="32"/>
      <c r="K44" s="61"/>
      <c r="L44" s="61"/>
      <c r="M44" s="61"/>
      <c r="N44" s="62"/>
      <c r="O44" s="58"/>
      <c r="P44" s="59"/>
    </row>
    <row r="45" spans="1:16" x14ac:dyDescent="0.3">
      <c r="A45" s="33"/>
      <c r="B45" s="33"/>
      <c r="C45" s="34" t="s">
        <v>35</v>
      </c>
      <c r="D45" s="63" t="s">
        <v>58</v>
      </c>
      <c r="E45" s="64">
        <v>27</v>
      </c>
      <c r="F45" s="65">
        <v>9</v>
      </c>
      <c r="G45" s="66"/>
      <c r="H45" s="67"/>
      <c r="I45" s="67"/>
      <c r="J45" s="67"/>
      <c r="K45" s="68"/>
      <c r="L45" s="68"/>
      <c r="M45" s="68"/>
      <c r="N45" s="69"/>
      <c r="O45" s="68"/>
      <c r="P45" s="70"/>
    </row>
    <row r="46" spans="1:16" x14ac:dyDescent="0.3">
      <c r="A46" s="33"/>
      <c r="B46" s="33"/>
      <c r="C46" s="42" t="s">
        <v>43</v>
      </c>
      <c r="D46" s="43" t="s">
        <v>59</v>
      </c>
      <c r="E46" s="44">
        <v>9</v>
      </c>
      <c r="F46" s="44">
        <v>3</v>
      </c>
      <c r="G46" s="32"/>
      <c r="H46" s="32"/>
      <c r="I46" s="32">
        <v>48</v>
      </c>
      <c r="J46" s="32"/>
      <c r="K46" s="61"/>
      <c r="L46" s="61"/>
      <c r="M46" s="61" t="s">
        <v>56</v>
      </c>
      <c r="N46" s="59" t="s">
        <v>45</v>
      </c>
      <c r="O46" s="58"/>
      <c r="P46" s="60"/>
    </row>
    <row r="47" spans="1:16" x14ac:dyDescent="0.3">
      <c r="A47" s="33"/>
      <c r="B47" s="33"/>
      <c r="C47" s="47"/>
      <c r="D47" s="48" t="s">
        <v>59</v>
      </c>
      <c r="E47" s="32">
        <v>9</v>
      </c>
      <c r="F47" s="32">
        <v>3</v>
      </c>
      <c r="G47" s="32"/>
      <c r="H47" s="32"/>
      <c r="I47" s="32">
        <v>48</v>
      </c>
      <c r="J47" s="32"/>
      <c r="K47" s="71"/>
      <c r="L47" s="71"/>
      <c r="M47" s="71"/>
      <c r="N47" s="60"/>
      <c r="O47" s="58"/>
      <c r="P47" s="59" t="s">
        <v>42</v>
      </c>
    </row>
    <row r="48" spans="1:16" x14ac:dyDescent="0.3">
      <c r="A48" s="33"/>
      <c r="B48" s="33"/>
      <c r="C48" s="42" t="s">
        <v>46</v>
      </c>
      <c r="D48" s="43" t="s">
        <v>60</v>
      </c>
      <c r="E48" s="44">
        <v>9</v>
      </c>
      <c r="F48" s="44">
        <v>3</v>
      </c>
      <c r="G48" s="32">
        <v>24</v>
      </c>
      <c r="H48" s="32">
        <v>24</v>
      </c>
      <c r="I48" s="32"/>
      <c r="J48" s="32"/>
      <c r="K48" s="71"/>
      <c r="L48" s="71" t="s">
        <v>56</v>
      </c>
      <c r="M48" s="71"/>
      <c r="N48" s="59" t="s">
        <v>61</v>
      </c>
      <c r="O48" s="71"/>
      <c r="P48" s="60"/>
    </row>
    <row r="49" spans="1:16" x14ac:dyDescent="0.3">
      <c r="A49" s="33"/>
      <c r="B49" s="33"/>
      <c r="C49" s="47"/>
      <c r="D49" s="48" t="s">
        <v>60</v>
      </c>
      <c r="E49" s="32">
        <v>9</v>
      </c>
      <c r="F49" s="32">
        <v>3</v>
      </c>
      <c r="G49" s="32">
        <v>24</v>
      </c>
      <c r="H49" s="32">
        <v>24</v>
      </c>
      <c r="I49" s="32"/>
      <c r="J49" s="32"/>
      <c r="K49" s="61"/>
      <c r="L49" s="61"/>
      <c r="M49" s="61"/>
      <c r="N49" s="60"/>
      <c r="O49" s="58"/>
      <c r="P49" s="59" t="s">
        <v>42</v>
      </c>
    </row>
    <row r="50" spans="1:16" ht="27.6" x14ac:dyDescent="0.3">
      <c r="A50" s="33"/>
      <c r="B50" s="33"/>
      <c r="C50" s="42" t="s">
        <v>48</v>
      </c>
      <c r="D50" s="43" t="s">
        <v>63</v>
      </c>
      <c r="E50" s="44">
        <v>9</v>
      </c>
      <c r="F50" s="44">
        <v>3</v>
      </c>
      <c r="G50" s="32">
        <v>24</v>
      </c>
      <c r="H50" s="32">
        <v>24</v>
      </c>
      <c r="I50" s="32"/>
      <c r="J50" s="32"/>
      <c r="K50" s="61"/>
      <c r="L50" s="61"/>
      <c r="M50" s="61" t="s">
        <v>56</v>
      </c>
      <c r="N50" s="59" t="s">
        <v>64</v>
      </c>
      <c r="O50" s="58"/>
      <c r="P50" s="60"/>
    </row>
    <row r="51" spans="1:16" ht="27.6" x14ac:dyDescent="0.3">
      <c r="A51" s="33"/>
      <c r="B51" s="33"/>
      <c r="C51" s="47"/>
      <c r="D51" s="48" t="s">
        <v>63</v>
      </c>
      <c r="E51" s="32">
        <v>9</v>
      </c>
      <c r="F51" s="32">
        <v>3</v>
      </c>
      <c r="G51" s="32">
        <v>24</v>
      </c>
      <c r="H51" s="32">
        <v>24</v>
      </c>
      <c r="I51" s="32"/>
      <c r="J51" s="32"/>
      <c r="K51" s="61"/>
      <c r="L51" s="61"/>
      <c r="M51" s="61"/>
      <c r="N51" s="60"/>
      <c r="O51" s="58"/>
      <c r="P51" s="59" t="s">
        <v>42</v>
      </c>
    </row>
    <row r="52" spans="1:16" x14ac:dyDescent="0.3">
      <c r="A52" s="33"/>
      <c r="B52" s="33"/>
      <c r="C52" s="42" t="s">
        <v>50</v>
      </c>
      <c r="D52" s="43" t="s">
        <v>65</v>
      </c>
      <c r="E52" s="44">
        <v>9</v>
      </c>
      <c r="F52" s="44">
        <v>3</v>
      </c>
      <c r="G52" s="32">
        <v>24</v>
      </c>
      <c r="H52" s="32">
        <v>24</v>
      </c>
      <c r="I52" s="32"/>
      <c r="J52" s="32"/>
      <c r="K52" s="71"/>
      <c r="L52" s="71"/>
      <c r="M52" s="71" t="s">
        <v>56</v>
      </c>
      <c r="N52" s="59" t="s">
        <v>40</v>
      </c>
      <c r="O52" s="58"/>
      <c r="P52" s="60"/>
    </row>
    <row r="53" spans="1:16" x14ac:dyDescent="0.3">
      <c r="A53" s="33"/>
      <c r="B53" s="33"/>
      <c r="C53" s="47"/>
      <c r="D53" s="48" t="s">
        <v>65</v>
      </c>
      <c r="E53" s="32">
        <v>9</v>
      </c>
      <c r="F53" s="32">
        <v>3</v>
      </c>
      <c r="G53" s="32">
        <v>24</v>
      </c>
      <c r="H53" s="32">
        <v>24</v>
      </c>
      <c r="I53" s="32"/>
      <c r="J53" s="32"/>
      <c r="K53" s="71"/>
      <c r="L53" s="71"/>
      <c r="M53" s="71"/>
      <c r="N53" s="60"/>
      <c r="O53" s="71"/>
      <c r="P53" s="59" t="s">
        <v>42</v>
      </c>
    </row>
    <row r="54" spans="1:16" x14ac:dyDescent="0.3">
      <c r="A54" s="33"/>
      <c r="B54" s="33"/>
      <c r="C54" s="42" t="s">
        <v>66</v>
      </c>
      <c r="D54" s="43" t="s">
        <v>67</v>
      </c>
      <c r="E54" s="44">
        <v>6</v>
      </c>
      <c r="F54" s="44">
        <v>3</v>
      </c>
      <c r="G54" s="32">
        <v>24</v>
      </c>
      <c r="H54" s="32">
        <v>24</v>
      </c>
      <c r="I54" s="32"/>
      <c r="J54" s="32"/>
      <c r="K54" s="61"/>
      <c r="L54" s="61" t="s">
        <v>56</v>
      </c>
      <c r="M54" s="61"/>
      <c r="N54" s="59" t="s">
        <v>40</v>
      </c>
      <c r="O54" s="58"/>
      <c r="P54" s="60"/>
    </row>
    <row r="55" spans="1:16" x14ac:dyDescent="0.3">
      <c r="A55" s="33"/>
      <c r="B55" s="33"/>
      <c r="C55" s="47"/>
      <c r="D55" s="48" t="s">
        <v>67</v>
      </c>
      <c r="E55" s="32">
        <v>6</v>
      </c>
      <c r="F55" s="32">
        <v>3</v>
      </c>
      <c r="G55" s="32">
        <v>24</v>
      </c>
      <c r="H55" s="32">
        <v>24</v>
      </c>
      <c r="I55" s="32"/>
      <c r="J55" s="32"/>
      <c r="K55" s="71"/>
      <c r="L55" s="71"/>
      <c r="M55" s="71"/>
      <c r="N55" s="60"/>
      <c r="O55" s="58"/>
      <c r="P55" s="59" t="s">
        <v>42</v>
      </c>
    </row>
    <row r="56" spans="1:16" ht="27.6" x14ac:dyDescent="0.3">
      <c r="A56" s="33"/>
      <c r="B56" s="33"/>
      <c r="C56" s="42" t="s">
        <v>68</v>
      </c>
      <c r="D56" s="43" t="s">
        <v>69</v>
      </c>
      <c r="E56" s="44">
        <v>9</v>
      </c>
      <c r="F56" s="44">
        <v>3</v>
      </c>
      <c r="G56" s="32">
        <v>24</v>
      </c>
      <c r="H56" s="32">
        <v>24</v>
      </c>
      <c r="I56" s="32"/>
      <c r="J56" s="32"/>
      <c r="K56" s="61"/>
      <c r="L56" s="61"/>
      <c r="M56" s="61" t="s">
        <v>56</v>
      </c>
      <c r="N56" s="59" t="s">
        <v>45</v>
      </c>
      <c r="O56" s="58"/>
      <c r="P56" s="60"/>
    </row>
    <row r="57" spans="1:16" ht="27.6" x14ac:dyDescent="0.3">
      <c r="A57" s="33"/>
      <c r="B57" s="33"/>
      <c r="C57" s="47"/>
      <c r="D57" s="48" t="s">
        <v>69</v>
      </c>
      <c r="E57" s="32">
        <v>9</v>
      </c>
      <c r="F57" s="32">
        <v>3</v>
      </c>
      <c r="G57" s="32">
        <v>24</v>
      </c>
      <c r="H57" s="32">
        <v>24</v>
      </c>
      <c r="I57" s="32"/>
      <c r="J57" s="32"/>
      <c r="K57" s="61"/>
      <c r="L57" s="61"/>
      <c r="M57" s="61"/>
      <c r="N57" s="60"/>
      <c r="O57" s="58"/>
      <c r="P57" s="59" t="s">
        <v>42</v>
      </c>
    </row>
    <row r="58" spans="1:16" x14ac:dyDescent="0.3">
      <c r="A58" s="33"/>
      <c r="B58" s="33"/>
      <c r="C58" s="42" t="s">
        <v>70</v>
      </c>
      <c r="D58" s="43" t="s">
        <v>71</v>
      </c>
      <c r="E58" s="44">
        <v>9</v>
      </c>
      <c r="F58" s="44">
        <v>3</v>
      </c>
      <c r="G58" s="32">
        <v>24</v>
      </c>
      <c r="H58" s="32">
        <v>24</v>
      </c>
      <c r="I58" s="32"/>
      <c r="J58" s="32"/>
      <c r="K58" s="61"/>
      <c r="L58" s="61"/>
      <c r="M58" s="61" t="s">
        <v>56</v>
      </c>
      <c r="N58" s="59" t="s">
        <v>40</v>
      </c>
      <c r="O58" s="58"/>
      <c r="P58" s="60"/>
    </row>
    <row r="59" spans="1:16" ht="27.6" x14ac:dyDescent="0.3">
      <c r="A59" s="33"/>
      <c r="B59" s="33"/>
      <c r="C59" s="47"/>
      <c r="D59" s="48" t="s">
        <v>71</v>
      </c>
      <c r="E59" s="32">
        <v>9</v>
      </c>
      <c r="F59" s="32">
        <v>3</v>
      </c>
      <c r="G59" s="32">
        <v>24</v>
      </c>
      <c r="H59" s="32">
        <v>24</v>
      </c>
      <c r="I59" s="32"/>
      <c r="J59" s="32"/>
      <c r="K59" s="61"/>
      <c r="L59" s="61"/>
      <c r="M59" s="61"/>
      <c r="N59" s="60"/>
      <c r="O59" s="58"/>
      <c r="P59" s="59" t="s">
        <v>42</v>
      </c>
    </row>
    <row r="60" spans="1:16" x14ac:dyDescent="0.3">
      <c r="A60" s="33"/>
      <c r="B60" s="33"/>
      <c r="C60" s="42" t="s">
        <v>72</v>
      </c>
      <c r="D60" s="43" t="s">
        <v>73</v>
      </c>
      <c r="E60" s="44">
        <v>9</v>
      </c>
      <c r="F60" s="44">
        <v>3</v>
      </c>
      <c r="G60" s="32">
        <v>24</v>
      </c>
      <c r="H60" s="32">
        <v>24</v>
      </c>
      <c r="I60" s="32"/>
      <c r="J60" s="32"/>
      <c r="K60" s="71"/>
      <c r="L60" s="71" t="s">
        <v>56</v>
      </c>
      <c r="M60" s="71"/>
      <c r="N60" s="59" t="s">
        <v>61</v>
      </c>
      <c r="O60" s="58"/>
      <c r="P60" s="60"/>
    </row>
    <row r="61" spans="1:16" x14ac:dyDescent="0.3">
      <c r="A61" s="33"/>
      <c r="B61" s="33"/>
      <c r="C61" s="47"/>
      <c r="D61" s="48" t="s">
        <v>73</v>
      </c>
      <c r="E61" s="32">
        <v>9</v>
      </c>
      <c r="F61" s="32">
        <v>3</v>
      </c>
      <c r="G61" s="32">
        <v>24</v>
      </c>
      <c r="H61" s="32">
        <v>24</v>
      </c>
      <c r="I61" s="32"/>
      <c r="J61" s="32"/>
      <c r="K61" s="71"/>
      <c r="L61" s="71"/>
      <c r="M61" s="71"/>
      <c r="N61" s="60"/>
      <c r="O61" s="58"/>
      <c r="P61" s="59" t="s">
        <v>42</v>
      </c>
    </row>
    <row r="62" spans="1:16" x14ac:dyDescent="0.3">
      <c r="A62" s="33"/>
      <c r="B62" s="33"/>
      <c r="C62" s="42" t="s">
        <v>74</v>
      </c>
      <c r="D62" s="43" t="s">
        <v>75</v>
      </c>
      <c r="E62" s="44">
        <v>3</v>
      </c>
      <c r="F62" s="44">
        <v>1</v>
      </c>
      <c r="G62" s="32"/>
      <c r="H62" s="32"/>
      <c r="I62" s="32">
        <v>16</v>
      </c>
      <c r="J62" s="32"/>
      <c r="K62" s="61"/>
      <c r="L62" s="61"/>
      <c r="M62" s="61" t="s">
        <v>56</v>
      </c>
      <c r="N62" s="59" t="s">
        <v>64</v>
      </c>
      <c r="O62" s="61"/>
      <c r="P62" s="60"/>
    </row>
    <row r="63" spans="1:16" x14ac:dyDescent="0.3">
      <c r="A63" s="33"/>
      <c r="B63" s="33"/>
      <c r="C63" s="47"/>
      <c r="D63" s="48" t="s">
        <v>75</v>
      </c>
      <c r="E63" s="32">
        <v>3</v>
      </c>
      <c r="F63" s="32">
        <v>1</v>
      </c>
      <c r="G63" s="32"/>
      <c r="H63" s="32"/>
      <c r="I63" s="32">
        <v>16</v>
      </c>
      <c r="J63" s="32"/>
      <c r="K63" s="71"/>
      <c r="L63" s="71"/>
      <c r="M63" s="71"/>
      <c r="N63" s="32"/>
      <c r="O63" s="58"/>
      <c r="P63" s="59" t="s">
        <v>42</v>
      </c>
    </row>
    <row r="64" spans="1:16" x14ac:dyDescent="0.3">
      <c r="C64" s="49" t="s">
        <v>52</v>
      </c>
      <c r="D64" s="49"/>
      <c r="E64" s="51">
        <f>E43+E45</f>
        <v>39</v>
      </c>
      <c r="F64" s="52">
        <f>F43+F45</f>
        <v>13</v>
      </c>
      <c r="G64" s="72"/>
      <c r="H64" s="32"/>
      <c r="I64" s="32"/>
      <c r="J64" s="32"/>
      <c r="K64" s="61"/>
      <c r="L64" s="61"/>
      <c r="M64" s="61"/>
      <c r="N64" s="32"/>
      <c r="O64" s="61"/>
      <c r="P64" s="45"/>
    </row>
  </sheetData>
  <mergeCells count="36">
    <mergeCell ref="K40:M40"/>
    <mergeCell ref="N40:N41"/>
    <mergeCell ref="O40:O41"/>
    <mergeCell ref="K38:O39"/>
    <mergeCell ref="P38:P39"/>
    <mergeCell ref="P40:P41"/>
    <mergeCell ref="F37:F41"/>
    <mergeCell ref="G37:J39"/>
    <mergeCell ref="K37:P37"/>
    <mergeCell ref="G40:G41"/>
    <mergeCell ref="H40:H41"/>
    <mergeCell ref="I40:I41"/>
    <mergeCell ref="J40:J41"/>
    <mergeCell ref="K18:M18"/>
    <mergeCell ref="N18:N19"/>
    <mergeCell ref="O18:O19"/>
    <mergeCell ref="P18:P19"/>
    <mergeCell ref="A37:A41"/>
    <mergeCell ref="B37:B41"/>
    <mergeCell ref="C37:C41"/>
    <mergeCell ref="D37:D41"/>
    <mergeCell ref="E37:E41"/>
    <mergeCell ref="G18:G19"/>
    <mergeCell ref="H18:H19"/>
    <mergeCell ref="I18:I19"/>
    <mergeCell ref="J18:J19"/>
    <mergeCell ref="K16:O17"/>
    <mergeCell ref="P16:P17"/>
    <mergeCell ref="A15:A19"/>
    <mergeCell ref="B15:B19"/>
    <mergeCell ref="C15:C19"/>
    <mergeCell ref="D15:D19"/>
    <mergeCell ref="E15:E19"/>
    <mergeCell ref="F15:F19"/>
    <mergeCell ref="G15:J17"/>
    <mergeCell ref="K15:P15"/>
  </mergeCells>
  <pageMargins left="0.70000000000000007" right="0.70000000000000007" top="1.1437007874015745" bottom="1.1437007874015745" header="0.74999999999999989" footer="0.74999999999999989"/>
  <pageSetup paperSize="0" fitToHeight="0" orientation="landscape" horizontalDpi="0" verticalDpi="0" copies="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L1-L3 Informatique gén</vt:lpstr>
      <vt:lpstr>L1-L3 double licence Info-Bio</vt:lpstr>
      <vt:lpstr>L1-L3 DL Info-Japon</vt:lpstr>
      <vt:lpstr>L1-L3 double licence Info-Maths</vt:lpstr>
      <vt:lpstr>L3 ENS Paris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</dc:creator>
  <cp:lastModifiedBy>Audrey</cp:lastModifiedBy>
  <dcterms:created xsi:type="dcterms:W3CDTF">2024-07-08T13:38:48Z</dcterms:created>
  <dcterms:modified xsi:type="dcterms:W3CDTF">2024-07-08T13:47:30Z</dcterms:modified>
</cp:coreProperties>
</file>